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2DO. TRIMESTRE 2022\"/>
    </mc:Choice>
  </mc:AlternateContent>
  <xr:revisionPtr revIDLastSave="0" documentId="13_ncr:1_{9EAFE2C8-A83D-4053-BD12-60A1EF009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1" i="28"/>
  <c r="I61" i="28"/>
  <c r="H61" i="28"/>
  <c r="G61" i="28"/>
  <c r="F61" i="28"/>
  <c r="E61" i="28"/>
  <c r="J56" i="28"/>
  <c r="I56" i="28"/>
  <c r="H56" i="28"/>
  <c r="H67" i="28" s="1"/>
  <c r="G56" i="28"/>
  <c r="G67" i="28" s="1"/>
  <c r="F56" i="28"/>
  <c r="F67" i="28" s="1"/>
  <c r="E56" i="28"/>
  <c r="E67" i="28" s="1"/>
  <c r="J47" i="28"/>
  <c r="J67" i="28" s="1"/>
  <c r="I47" i="28"/>
  <c r="I67" i="28" s="1"/>
  <c r="H47" i="28"/>
  <c r="G47" i="28"/>
  <c r="F47" i="28"/>
  <c r="E47" i="28"/>
  <c r="G42" i="28"/>
  <c r="J38" i="28"/>
  <c r="I38" i="28"/>
  <c r="H38" i="28"/>
  <c r="G38" i="28"/>
  <c r="F38" i="28"/>
  <c r="E38" i="28"/>
  <c r="J29" i="28"/>
  <c r="I29" i="28"/>
  <c r="H29" i="28"/>
  <c r="H42" i="28" s="1"/>
  <c r="G29" i="28"/>
  <c r="F29" i="28"/>
  <c r="F42" i="28" s="1"/>
  <c r="E29" i="28"/>
  <c r="E42" i="28" s="1"/>
  <c r="J17" i="28"/>
  <c r="J42" i="28" s="1"/>
  <c r="I17" i="28"/>
  <c r="I42" i="28" s="1"/>
  <c r="H17" i="28"/>
  <c r="G17" i="28"/>
  <c r="F17" i="28"/>
  <c r="E17" i="28"/>
  <c r="I72" i="28" l="1"/>
  <c r="J72" i="28"/>
  <c r="G72" i="28"/>
  <c r="E72" i="28"/>
  <c r="F72" i="28"/>
  <c r="H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<sst xmlns="http://schemas.openxmlformats.org/spreadsheetml/2006/main" count="76" uniqueCount="76">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</sst>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G27" sqref="G27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75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9"/>
      <c r="H8" s="9"/>
      <c r="I8" s="9"/>
      <c r="J8" s="9"/>
    </row>
    <row r="9" spans="2:10" x14ac:dyDescent="0.2">
      <c r="B9" s="41" t="s">
        <v>11</v>
      </c>
      <c r="C9" s="42"/>
      <c r="D9" s="43"/>
      <c r="E9" s="11"/>
      <c r="F9" s="12"/>
      <c r="G9" s="12"/>
      <c r="H9" s="12"/>
      <c r="I9" s="12"/>
      <c r="J9" s="12"/>
    </row>
    <row r="10" spans="2:10" x14ac:dyDescent="0.2">
      <c r="B10" s="18"/>
      <c r="C10" s="44" t="s">
        <v>12</v>
      </c>
      <c r="D10" s="45"/>
      <c r="E10" s="16">
        <v>7455539.3099999996</v>
      </c>
      <c r="F10" s="16">
        <v>1269950</v>
      </c>
      <c r="G10" s="16">
        <v>8725489.3100000005</v>
      </c>
      <c r="H10" s="16">
        <v>5786553</v>
      </c>
      <c r="I10" s="16">
        <v>5786553</v>
      </c>
      <c r="J10" s="16">
        <v>-1668986.31</v>
      </c>
    </row>
    <row r="11" spans="2:10" x14ac:dyDescent="0.2">
      <c r="B11" s="18"/>
      <c r="C11" s="44" t="s">
        <v>13</v>
      </c>
      <c r="D11" s="4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x14ac:dyDescent="0.2">
      <c r="B12" s="18"/>
      <c r="C12" s="44" t="s">
        <v>14</v>
      </c>
      <c r="D12" s="4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 x14ac:dyDescent="0.2">
      <c r="B13" s="18"/>
      <c r="C13" s="44" t="s">
        <v>15</v>
      </c>
      <c r="D13" s="45"/>
      <c r="E13" s="16">
        <v>10570004.99</v>
      </c>
      <c r="F13" s="16">
        <v>2879250</v>
      </c>
      <c r="G13" s="16">
        <v>13449254.99</v>
      </c>
      <c r="H13" s="16">
        <v>8252304.0300000003</v>
      </c>
      <c r="I13" s="16">
        <v>8252304.0300000003</v>
      </c>
      <c r="J13" s="16">
        <v>-2317700.96</v>
      </c>
    </row>
    <row r="14" spans="2:10" x14ac:dyDescent="0.2">
      <c r="B14" s="18"/>
      <c r="C14" s="44" t="s">
        <v>16</v>
      </c>
      <c r="D14" s="45"/>
      <c r="E14" s="16">
        <v>940263.61</v>
      </c>
      <c r="F14" s="16">
        <v>100000</v>
      </c>
      <c r="G14" s="16">
        <v>1040263.61</v>
      </c>
      <c r="H14" s="16">
        <v>617884.44999999995</v>
      </c>
      <c r="I14" s="16">
        <v>617884.44999999995</v>
      </c>
      <c r="J14" s="16">
        <v>-322379.15999999997</v>
      </c>
    </row>
    <row r="15" spans="2:10" x14ac:dyDescent="0.2">
      <c r="B15" s="18"/>
      <c r="C15" s="44" t="s">
        <v>17</v>
      </c>
      <c r="D15" s="45"/>
      <c r="E15" s="16">
        <v>256077.03</v>
      </c>
      <c r="F15" s="16">
        <v>223550.26</v>
      </c>
      <c r="G15" s="16">
        <v>479627.29</v>
      </c>
      <c r="H15" s="16">
        <v>420398.26</v>
      </c>
      <c r="I15" s="16">
        <v>420398.26</v>
      </c>
      <c r="J15" s="16">
        <v>164321.23000000001</v>
      </c>
    </row>
    <row r="16" spans="2:10" x14ac:dyDescent="0.2">
      <c r="B16" s="18"/>
      <c r="C16" s="44" t="s">
        <v>18</v>
      </c>
      <c r="D16" s="4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 x14ac:dyDescent="0.2">
      <c r="B17" s="18"/>
      <c r="C17" s="44" t="s">
        <v>74</v>
      </c>
      <c r="D17" s="45"/>
      <c r="E17" s="16">
        <f t="shared" ref="E17:J17" si="0">+E18+E19+E20+E21+E22+E23+E24+E25+E26+E27+E28</f>
        <v>93670678.300000012</v>
      </c>
      <c r="F17" s="16">
        <f t="shared" si="0"/>
        <v>-3203550.26</v>
      </c>
      <c r="G17" s="16">
        <f t="shared" si="0"/>
        <v>90467128.040000007</v>
      </c>
      <c r="H17" s="16">
        <f>+H18+H19+H20+H21+H22+H23+H24+H25+H26+H27+H28</f>
        <v>49277873.949999988</v>
      </c>
      <c r="I17" s="16">
        <f t="shared" si="0"/>
        <v>49277873.949999988</v>
      </c>
      <c r="J17" s="16">
        <f t="shared" si="0"/>
        <v>-44392804.350000001</v>
      </c>
    </row>
    <row r="18" spans="2:10" x14ac:dyDescent="0.2">
      <c r="B18" s="18"/>
      <c r="C18" s="20"/>
      <c r="D18" s="5" t="s">
        <v>19</v>
      </c>
      <c r="E18" s="16">
        <v>75070024.930000007</v>
      </c>
      <c r="F18" s="16">
        <v>-3396689.63</v>
      </c>
      <c r="G18" s="16">
        <v>71673335.299999997</v>
      </c>
      <c r="H18" s="16">
        <v>39597805.060000002</v>
      </c>
      <c r="I18" s="16">
        <v>39597805.060000002</v>
      </c>
      <c r="J18" s="16">
        <v>-35472219.869999997</v>
      </c>
    </row>
    <row r="19" spans="2:10" x14ac:dyDescent="0.2">
      <c r="B19" s="18"/>
      <c r="C19" s="20"/>
      <c r="D19" s="5" t="s">
        <v>20</v>
      </c>
      <c r="E19" s="16">
        <v>9414734.9399999995</v>
      </c>
      <c r="F19" s="16">
        <v>0</v>
      </c>
      <c r="G19" s="16">
        <v>9414734.9399999995</v>
      </c>
      <c r="H19" s="16">
        <v>5158122.9400000004</v>
      </c>
      <c r="I19" s="16">
        <v>5158122.9400000004</v>
      </c>
      <c r="J19" s="16">
        <v>-4256612</v>
      </c>
    </row>
    <row r="20" spans="2:10" x14ac:dyDescent="0.2">
      <c r="B20" s="18"/>
      <c r="C20" s="20"/>
      <c r="D20" s="5" t="s">
        <v>21</v>
      </c>
      <c r="E20" s="16">
        <v>1826984.43</v>
      </c>
      <c r="F20" s="16">
        <v>0</v>
      </c>
      <c r="G20" s="16">
        <v>1826984.43</v>
      </c>
      <c r="H20" s="16">
        <v>1014522.58</v>
      </c>
      <c r="I20" s="16">
        <v>1014522.58</v>
      </c>
      <c r="J20" s="16">
        <v>-812461.85</v>
      </c>
    </row>
    <row r="21" spans="2:10" x14ac:dyDescent="0.2">
      <c r="B21" s="18"/>
      <c r="C21" s="20"/>
      <c r="D21" s="5" t="s">
        <v>22</v>
      </c>
      <c r="E21" s="16">
        <v>584471.13</v>
      </c>
      <c r="F21" s="16">
        <v>0</v>
      </c>
      <c r="G21" s="16">
        <v>584471.13</v>
      </c>
      <c r="H21" s="16">
        <v>227047.66</v>
      </c>
      <c r="I21" s="16">
        <v>227047.66</v>
      </c>
      <c r="J21" s="16">
        <v>-357423.47</v>
      </c>
    </row>
    <row r="22" spans="2:10" x14ac:dyDescent="0.2">
      <c r="B22" s="18"/>
      <c r="C22" s="20"/>
      <c r="D22" s="5" t="s">
        <v>23</v>
      </c>
      <c r="E22" s="16">
        <v>125620.86</v>
      </c>
      <c r="F22" s="16">
        <v>0</v>
      </c>
      <c r="G22" s="16">
        <v>125620.86</v>
      </c>
      <c r="H22" s="16">
        <v>0</v>
      </c>
      <c r="I22" s="16">
        <v>0</v>
      </c>
      <c r="J22" s="16">
        <v>-125620.86</v>
      </c>
    </row>
    <row r="23" spans="2:10" x14ac:dyDescent="0.2">
      <c r="B23" s="18"/>
      <c r="C23" s="20"/>
      <c r="D23" s="5" t="s">
        <v>24</v>
      </c>
      <c r="E23" s="16">
        <v>1420314.86</v>
      </c>
      <c r="F23" s="16">
        <v>0</v>
      </c>
      <c r="G23" s="16">
        <v>1420314.86</v>
      </c>
      <c r="H23" s="16">
        <v>661976.93999999994</v>
      </c>
      <c r="I23" s="16">
        <v>661976.93999999994</v>
      </c>
      <c r="J23" s="16">
        <v>-758337.92</v>
      </c>
    </row>
    <row r="24" spans="2:10" x14ac:dyDescent="0.2">
      <c r="B24" s="18"/>
      <c r="C24" s="20"/>
      <c r="D24" s="5" t="s">
        <v>25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 x14ac:dyDescent="0.2">
      <c r="B25" s="18"/>
      <c r="C25" s="20"/>
      <c r="D25" s="5" t="s">
        <v>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 x14ac:dyDescent="0.2">
      <c r="B26" s="18"/>
      <c r="C26" s="20"/>
      <c r="D26" s="5" t="s">
        <v>27</v>
      </c>
      <c r="E26" s="16">
        <v>1128746.26</v>
      </c>
      <c r="F26" s="16">
        <v>0</v>
      </c>
      <c r="G26" s="16">
        <v>1128746.26</v>
      </c>
      <c r="H26" s="16">
        <v>416086.4</v>
      </c>
      <c r="I26" s="16">
        <v>416086.4</v>
      </c>
      <c r="J26" s="16">
        <v>-712659.86</v>
      </c>
    </row>
    <row r="27" spans="2:10" x14ac:dyDescent="0.2">
      <c r="B27" s="18"/>
      <c r="C27" s="20"/>
      <c r="D27" s="5" t="s">
        <v>28</v>
      </c>
      <c r="E27" s="16">
        <v>4099780.89</v>
      </c>
      <c r="F27" s="16">
        <v>0</v>
      </c>
      <c r="G27" s="16">
        <v>4099780.89</v>
      </c>
      <c r="H27" s="16">
        <v>2009173</v>
      </c>
      <c r="I27" s="16">
        <v>2009173</v>
      </c>
      <c r="J27" s="16">
        <v>-2090607.89</v>
      </c>
    </row>
    <row r="28" spans="2:10" ht="25.5" x14ac:dyDescent="0.2">
      <c r="B28" s="18"/>
      <c r="C28" s="20"/>
      <c r="D28" s="5" t="s">
        <v>29</v>
      </c>
      <c r="E28" s="16">
        <v>0</v>
      </c>
      <c r="F28" s="16">
        <v>193139.37</v>
      </c>
      <c r="G28" s="16">
        <v>193139.37</v>
      </c>
      <c r="H28" s="16">
        <v>193139.37</v>
      </c>
      <c r="I28" s="16">
        <v>193139.37</v>
      </c>
      <c r="J28" s="16">
        <v>193139.37</v>
      </c>
    </row>
    <row r="29" spans="2:10" x14ac:dyDescent="0.2">
      <c r="B29" s="18"/>
      <c r="C29" s="44" t="s">
        <v>30</v>
      </c>
      <c r="D29" s="45"/>
      <c r="E29" s="16">
        <f t="shared" ref="E29:J29" si="1">+E30+E31+E32+E33+E34</f>
        <v>2173833.02</v>
      </c>
      <c r="F29" s="16">
        <f t="shared" si="1"/>
        <v>0</v>
      </c>
      <c r="G29" s="16">
        <f t="shared" si="1"/>
        <v>2173833.02</v>
      </c>
      <c r="H29" s="16">
        <f t="shared" si="1"/>
        <v>826649.17</v>
      </c>
      <c r="I29" s="16">
        <f t="shared" si="1"/>
        <v>826649.17</v>
      </c>
      <c r="J29" s="16">
        <f t="shared" si="1"/>
        <v>-1347183.85</v>
      </c>
    </row>
    <row r="30" spans="2:10" x14ac:dyDescent="0.2">
      <c r="B30" s="18"/>
      <c r="C30" s="20"/>
      <c r="D30" s="5" t="s">
        <v>31</v>
      </c>
      <c r="E30" s="16">
        <v>1460.33</v>
      </c>
      <c r="F30" s="16">
        <v>0</v>
      </c>
      <c r="G30" s="16">
        <v>1460.33</v>
      </c>
      <c r="H30" s="16">
        <v>379.8</v>
      </c>
      <c r="I30" s="16">
        <v>379.8</v>
      </c>
      <c r="J30" s="16">
        <v>-1080.53</v>
      </c>
    </row>
    <row r="31" spans="2:10" x14ac:dyDescent="0.2">
      <c r="B31" s="18"/>
      <c r="C31" s="20"/>
      <c r="D31" s="5" t="s">
        <v>32</v>
      </c>
      <c r="E31" s="16">
        <v>299308.26</v>
      </c>
      <c r="F31" s="16">
        <v>0</v>
      </c>
      <c r="G31" s="16">
        <v>299308.26</v>
      </c>
      <c r="H31" s="16">
        <v>125003.95</v>
      </c>
      <c r="I31" s="16">
        <v>125003.95</v>
      </c>
      <c r="J31" s="16">
        <v>-174304.31</v>
      </c>
    </row>
    <row r="32" spans="2:10" x14ac:dyDescent="0.2">
      <c r="B32" s="18"/>
      <c r="C32" s="20"/>
      <c r="D32" s="5" t="s">
        <v>33</v>
      </c>
      <c r="E32" s="16">
        <v>1264071.44</v>
      </c>
      <c r="F32" s="16">
        <v>0</v>
      </c>
      <c r="G32" s="16">
        <v>1264071.44</v>
      </c>
      <c r="H32" s="16">
        <v>564743.93000000005</v>
      </c>
      <c r="I32" s="16">
        <v>564743.93000000005</v>
      </c>
      <c r="J32" s="16">
        <v>-699327.51</v>
      </c>
    </row>
    <row r="33" spans="2:10" x14ac:dyDescent="0.2">
      <c r="B33" s="18"/>
      <c r="C33" s="20"/>
      <c r="D33" s="5" t="s">
        <v>34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 x14ac:dyDescent="0.2">
      <c r="B34" s="18"/>
      <c r="C34" s="20"/>
      <c r="D34" s="5" t="s">
        <v>35</v>
      </c>
      <c r="E34" s="16">
        <v>608992.99</v>
      </c>
      <c r="F34" s="16">
        <v>0</v>
      </c>
      <c r="G34" s="16">
        <v>608992.99</v>
      </c>
      <c r="H34" s="16">
        <v>136521.49</v>
      </c>
      <c r="I34" s="16">
        <v>136521.49</v>
      </c>
      <c r="J34" s="16">
        <v>-472471.5</v>
      </c>
    </row>
    <row r="35" spans="2:10" x14ac:dyDescent="0.2">
      <c r="B35" s="18"/>
      <c r="C35" s="44" t="s">
        <v>36</v>
      </c>
      <c r="D35" s="45"/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x14ac:dyDescent="0.2">
      <c r="B36" s="18"/>
      <c r="C36" s="44" t="s">
        <v>37</v>
      </c>
      <c r="D36" s="45"/>
      <c r="E36" s="16">
        <v>8849100</v>
      </c>
      <c r="F36" s="16">
        <v>0</v>
      </c>
      <c r="G36" s="16">
        <v>8849100</v>
      </c>
      <c r="H36" s="16">
        <v>1413520.9</v>
      </c>
      <c r="I36" s="16">
        <v>1413520.9</v>
      </c>
      <c r="J36" s="16">
        <v>-7435579.0999999996</v>
      </c>
    </row>
    <row r="37" spans="2:10" x14ac:dyDescent="0.2">
      <c r="B37" s="18"/>
      <c r="C37" s="20"/>
      <c r="D37" s="5" t="s">
        <v>38</v>
      </c>
      <c r="E37" s="16">
        <v>8849100</v>
      </c>
      <c r="F37" s="16">
        <v>0</v>
      </c>
      <c r="G37" s="16">
        <v>8849100</v>
      </c>
      <c r="H37" s="16">
        <v>1413520.9</v>
      </c>
      <c r="I37" s="16">
        <v>1413520.9</v>
      </c>
      <c r="J37" s="16">
        <v>-7435579.0999999996</v>
      </c>
    </row>
    <row r="38" spans="2:10" x14ac:dyDescent="0.2">
      <c r="B38" s="18"/>
      <c r="C38" s="44" t="s">
        <v>39</v>
      </c>
      <c r="D38" s="45"/>
      <c r="E38" s="16">
        <f>+E39+E40</f>
        <v>0</v>
      </c>
      <c r="F38" s="16">
        <f t="shared" ref="F38:J38" si="2">+F39+F40</f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</row>
    <row r="39" spans="2:10" x14ac:dyDescent="0.2">
      <c r="B39" s="18"/>
      <c r="C39" s="20"/>
      <c r="D39" s="5" t="s">
        <v>40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2:10" x14ac:dyDescent="0.2">
      <c r="B40" s="18"/>
      <c r="C40" s="20"/>
      <c r="D40" s="5" t="s">
        <v>41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2:10" x14ac:dyDescent="0.2">
      <c r="B41" s="6"/>
      <c r="C41" s="19"/>
      <c r="D41" s="2"/>
      <c r="E41" s="16"/>
      <c r="F41" s="8"/>
      <c r="G41" s="8"/>
      <c r="H41" s="8"/>
      <c r="I41" s="8"/>
      <c r="J41" s="8"/>
    </row>
    <row r="42" spans="2:10" x14ac:dyDescent="0.2">
      <c r="B42" s="41" t="s">
        <v>42</v>
      </c>
      <c r="C42" s="42"/>
      <c r="D42" s="43"/>
      <c r="E42" s="46">
        <f t="shared" ref="E42:I42" si="3">+E10+E11+E12+E13+E14+E15+E16+E17+E29+E35+E36+E38</f>
        <v>123915496.26000001</v>
      </c>
      <c r="F42" s="46">
        <f>+F10+F11+F12+F13+F14+F15+F16+F17+F29+F35+F36+F38</f>
        <v>1269200</v>
      </c>
      <c r="G42" s="46">
        <f t="shared" si="3"/>
        <v>125184696.26000001</v>
      </c>
      <c r="H42" s="46">
        <f t="shared" si="3"/>
        <v>66595183.75999999</v>
      </c>
      <c r="I42" s="46">
        <f t="shared" si="3"/>
        <v>66595183.75999999</v>
      </c>
      <c r="J42" s="46">
        <f>+J10+J11+J12+J13+J14+J15+J16+J17+J29+J35+J36+J38</f>
        <v>-57320312.500000007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19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18"/>
      <c r="C47" s="44" t="s">
        <v>46</v>
      </c>
      <c r="D47" s="45"/>
      <c r="E47" s="15">
        <f>+E48+E49+E50+E51+E52+E53+E54+E55</f>
        <v>116621088.72999999</v>
      </c>
      <c r="F47" s="15">
        <f t="shared" ref="F47:J47" si="4">+F48+F49+F50+F51+F52+F53+F54+F55</f>
        <v>0</v>
      </c>
      <c r="G47" s="15">
        <f t="shared" si="4"/>
        <v>116621088.72999999</v>
      </c>
      <c r="H47" s="15">
        <f t="shared" si="4"/>
        <v>65369768.450000003</v>
      </c>
      <c r="I47" s="15">
        <f t="shared" si="4"/>
        <v>65369768.450000003</v>
      </c>
      <c r="J47" s="15">
        <f t="shared" si="4"/>
        <v>-51251320.280000001</v>
      </c>
    </row>
    <row r="48" spans="2:10" ht="25.5" x14ac:dyDescent="0.2">
      <c r="B48" s="18"/>
      <c r="C48" s="20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0"/>
      <c r="D49" s="5" t="s">
        <v>48</v>
      </c>
      <c r="E49" s="16">
        <v>0</v>
      </c>
      <c r="F49" s="8">
        <v>0</v>
      </c>
      <c r="G49" s="16">
        <v>0</v>
      </c>
      <c r="H49" s="16">
        <v>0</v>
      </c>
      <c r="I49" s="16">
        <v>0</v>
      </c>
      <c r="J49" s="16">
        <v>0</v>
      </c>
    </row>
    <row r="50" spans="2:10" x14ac:dyDescent="0.2">
      <c r="B50" s="18"/>
      <c r="C50" s="20"/>
      <c r="D50" s="5" t="s">
        <v>49</v>
      </c>
      <c r="E50" s="8">
        <v>68779417.469999999</v>
      </c>
      <c r="F50" s="8">
        <v>0</v>
      </c>
      <c r="G50" s="8">
        <v>68779417.469999999</v>
      </c>
      <c r="H50" s="8">
        <v>40253766</v>
      </c>
      <c r="I50" s="8">
        <v>40253766</v>
      </c>
      <c r="J50" s="8">
        <v>-28525651.469999999</v>
      </c>
    </row>
    <row r="51" spans="2:10" ht="25.5" x14ac:dyDescent="0.2">
      <c r="B51" s="18"/>
      <c r="C51" s="20"/>
      <c r="D51" s="5" t="s">
        <v>50</v>
      </c>
      <c r="E51" s="8">
        <v>47841671.259999998</v>
      </c>
      <c r="F51" s="8">
        <v>0</v>
      </c>
      <c r="G51" s="8">
        <v>47841671.259999998</v>
      </c>
      <c r="H51" s="8">
        <v>25116002.449999999</v>
      </c>
      <c r="I51" s="8">
        <v>25116002.449999999</v>
      </c>
      <c r="J51" s="8">
        <v>-22725668.809999999</v>
      </c>
    </row>
    <row r="52" spans="2:10" x14ac:dyDescent="0.2">
      <c r="B52" s="18"/>
      <c r="C52" s="20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0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0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0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44" t="s">
        <v>55</v>
      </c>
      <c r="D56" s="45"/>
      <c r="E56" s="16">
        <f>+E57+E58+E59+E60</f>
        <v>3000000</v>
      </c>
      <c r="F56" s="16">
        <f>+F57+F58+F59+F60</f>
        <v>0</v>
      </c>
      <c r="G56" s="16">
        <f>+G57+G58+G59+G60</f>
        <v>3000000</v>
      </c>
      <c r="H56" s="16">
        <f>+H57+H58+H59+H60</f>
        <v>0</v>
      </c>
      <c r="I56" s="16">
        <f t="shared" ref="I56:J56" si="5">+I57+I58+I59+I60</f>
        <v>0</v>
      </c>
      <c r="J56" s="16">
        <f t="shared" si="5"/>
        <v>-3000000</v>
      </c>
    </row>
    <row r="57" spans="2:10" x14ac:dyDescent="0.2">
      <c r="B57" s="18"/>
      <c r="C57" s="20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0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0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0"/>
      <c r="D60" s="5" t="s">
        <v>59</v>
      </c>
      <c r="E60" s="16">
        <v>3000000</v>
      </c>
      <c r="F60" s="16">
        <v>0</v>
      </c>
      <c r="G60" s="16">
        <v>3000000</v>
      </c>
      <c r="H60" s="16">
        <v>0</v>
      </c>
      <c r="I60" s="16">
        <v>0</v>
      </c>
      <c r="J60" s="16">
        <v>-3000000</v>
      </c>
    </row>
    <row r="61" spans="2:10" x14ac:dyDescent="0.2">
      <c r="B61" s="18"/>
      <c r="C61" s="44" t="s">
        <v>60</v>
      </c>
      <c r="D61" s="45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ht="25.5" x14ac:dyDescent="0.2">
      <c r="B62" s="18"/>
      <c r="C62" s="20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20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44" t="s">
        <v>64</v>
      </c>
      <c r="D65" s="45"/>
      <c r="E65" s="16">
        <v>3380000</v>
      </c>
      <c r="F65" s="16">
        <v>168996.98</v>
      </c>
      <c r="G65" s="16">
        <v>3548996.98</v>
      </c>
      <c r="H65" s="16">
        <v>196715.29</v>
      </c>
      <c r="I65" s="16">
        <v>196715.29</v>
      </c>
      <c r="J65" s="16">
        <v>-3183284.71</v>
      </c>
    </row>
    <row r="66" spans="2:10" x14ac:dyDescent="0.2">
      <c r="B66" s="6"/>
      <c r="C66" s="49"/>
      <c r="D66" s="50"/>
      <c r="E66" s="16"/>
      <c r="F66" s="16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16">
        <f>+E47+E56+E64+E65</f>
        <v>123001088.72999999</v>
      </c>
      <c r="F67" s="16">
        <f>+F47+F56+F64+F65</f>
        <v>168996.98</v>
      </c>
      <c r="G67" s="16">
        <f t="shared" ref="G67:J67" si="7">+G47+G56+G64+G65</f>
        <v>123170085.70999999</v>
      </c>
      <c r="H67" s="16">
        <f t="shared" si="7"/>
        <v>65566483.740000002</v>
      </c>
      <c r="I67" s="16">
        <f t="shared" si="7"/>
        <v>65566483.740000002</v>
      </c>
      <c r="J67" s="16">
        <f t="shared" si="7"/>
        <v>-57434604.990000002</v>
      </c>
    </row>
    <row r="68" spans="2:10" x14ac:dyDescent="0.2">
      <c r="B68" s="6"/>
      <c r="C68" s="49"/>
      <c r="D68" s="50"/>
      <c r="E68" s="16"/>
      <c r="F68" s="16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16">
        <f t="shared" ref="E69:J69" si="8">+E70</f>
        <v>0</v>
      </c>
      <c r="F69" s="16">
        <f t="shared" si="8"/>
        <v>23627645.100000001</v>
      </c>
      <c r="G69" s="16">
        <f t="shared" si="8"/>
        <v>23627645.100000001</v>
      </c>
      <c r="H69" s="16">
        <f t="shared" si="8"/>
        <v>0</v>
      </c>
      <c r="I69" s="16">
        <f t="shared" si="8"/>
        <v>0</v>
      </c>
      <c r="J69" s="16">
        <f t="shared" si="8"/>
        <v>0</v>
      </c>
    </row>
    <row r="70" spans="2:10" x14ac:dyDescent="0.2">
      <c r="B70" s="18"/>
      <c r="C70" s="44" t="s">
        <v>67</v>
      </c>
      <c r="D70" s="45"/>
      <c r="E70" s="16">
        <v>0</v>
      </c>
      <c r="F70" s="16">
        <v>23627645.100000001</v>
      </c>
      <c r="G70" s="16">
        <v>23627645.100000001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49"/>
      <c r="D71" s="50"/>
      <c r="E71" s="16"/>
      <c r="F71" s="16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16">
        <f>+E42+E67+E69</f>
        <v>246916584.99000001</v>
      </c>
      <c r="F72" s="16">
        <f>+F42+F67+F69</f>
        <v>25065842.080000002</v>
      </c>
      <c r="G72" s="16">
        <f t="shared" ref="G72:J72" si="9">+G42+G67+G69</f>
        <v>271982427.06999999</v>
      </c>
      <c r="H72" s="16">
        <f t="shared" si="9"/>
        <v>132161667.5</v>
      </c>
      <c r="I72" s="16">
        <f t="shared" si="9"/>
        <v>132161667.5</v>
      </c>
      <c r="J72" s="16">
        <f t="shared" si="9"/>
        <v>-114754917.49000001</v>
      </c>
    </row>
    <row r="73" spans="2:10" x14ac:dyDescent="0.2">
      <c r="B73" s="6"/>
      <c r="C73" s="49"/>
      <c r="D73" s="50"/>
      <c r="E73" s="16"/>
      <c r="F73" s="16"/>
      <c r="G73" s="16"/>
      <c r="H73" s="16"/>
      <c r="I73" s="16"/>
      <c r="J73" s="16"/>
    </row>
    <row r="74" spans="2:10" x14ac:dyDescent="0.2">
      <c r="B74" s="18"/>
      <c r="C74" s="42" t="s">
        <v>69</v>
      </c>
      <c r="D74" s="43"/>
      <c r="E74" s="16"/>
      <c r="F74" s="16"/>
      <c r="G74" s="16"/>
      <c r="H74" s="16"/>
      <c r="I74" s="16"/>
      <c r="J74" s="16"/>
    </row>
    <row r="75" spans="2:10" x14ac:dyDescent="0.2">
      <c r="B75" s="18"/>
      <c r="C75" s="44" t="s">
        <v>70</v>
      </c>
      <c r="D75" s="45"/>
      <c r="E75" s="16">
        <v>0</v>
      </c>
      <c r="F75" s="16">
        <v>23627645.100000001</v>
      </c>
      <c r="G75" s="16">
        <v>23627645.100000001</v>
      </c>
      <c r="H75" s="16">
        <v>0</v>
      </c>
      <c r="I75" s="16">
        <v>0</v>
      </c>
      <c r="J75" s="16">
        <v>0</v>
      </c>
    </row>
    <row r="76" spans="2:10" x14ac:dyDescent="0.2">
      <c r="B76" s="18"/>
      <c r="C76" s="44" t="s">
        <v>71</v>
      </c>
      <c r="D76" s="45"/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</row>
    <row r="77" spans="2:10" x14ac:dyDescent="0.2">
      <c r="B77" s="18"/>
      <c r="C77" s="42" t="s">
        <v>72</v>
      </c>
      <c r="D77" s="43"/>
      <c r="E77" s="21">
        <f t="shared" ref="E77:J77" si="10">+E75+E76</f>
        <v>0</v>
      </c>
      <c r="F77" s="21">
        <f>+F75+F76</f>
        <v>23627645.100000001</v>
      </c>
      <c r="G77" s="21">
        <f>+G75+G76</f>
        <v>23627645.100000001</v>
      </c>
      <c r="H77" s="21">
        <f t="shared" si="10"/>
        <v>0</v>
      </c>
      <c r="I77" s="21">
        <f t="shared" si="10"/>
        <v>0</v>
      </c>
      <c r="J77" s="21">
        <f t="shared" si="10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C56:D56"/>
    <mergeCell ref="C61:D61"/>
    <mergeCell ref="C64:D64"/>
    <mergeCell ref="B67:D67"/>
    <mergeCell ref="C68:D68"/>
    <mergeCell ref="C65:D65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2022-08-02T20:25:56Z</cp:lastPrinted>
  <dcterms:created xsi:type="dcterms:W3CDTF">2020-04-14T23:33:45Z</dcterms:created>
  <dcterms:modified xsi:type="dcterms:W3CDTF">2022-08-02T20:26:00Z</dcterms:modified>
</cp:coreProperties>
</file>