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CE2D3BDD-F60D-4F81-9699-5F7753C9BFF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7" i="28"/>
  <c r="I67" i="28"/>
  <c r="J61" i="28"/>
  <c r="I61" i="28"/>
  <c r="H61" i="28"/>
  <c r="G61" i="28"/>
  <c r="F61" i="28"/>
  <c r="E61" i="28"/>
  <c r="J56" i="28"/>
  <c r="I56" i="28"/>
  <c r="H56" i="28"/>
  <c r="G56" i="28"/>
  <c r="F56" i="28"/>
  <c r="F67" i="28" s="1"/>
  <c r="E56" i="28"/>
  <c r="E67" i="28" s="1"/>
  <c r="J47" i="28"/>
  <c r="I47" i="28"/>
  <c r="H47" i="28"/>
  <c r="H67" i="28" s="1"/>
  <c r="G47" i="28"/>
  <c r="G67" i="28" s="1"/>
  <c r="F47" i="28"/>
  <c r="E47" i="28"/>
  <c r="J38" i="28"/>
  <c r="I38" i="28"/>
  <c r="H38" i="28"/>
  <c r="G38" i="28"/>
  <c r="F38" i="28"/>
  <c r="E38" i="28"/>
  <c r="J36" i="28"/>
  <c r="I36" i="28"/>
  <c r="H36" i="28"/>
  <c r="H42" i="28" s="1"/>
  <c r="G36" i="28"/>
  <c r="G42" i="28" s="1"/>
  <c r="F36" i="28"/>
  <c r="F42" i="28" s="1"/>
  <c r="E36" i="28"/>
  <c r="E42" i="28" s="1"/>
  <c r="J29" i="28"/>
  <c r="I29" i="28"/>
  <c r="H29" i="28"/>
  <c r="G29" i="28"/>
  <c r="F29" i="28"/>
  <c r="E29" i="28"/>
  <c r="J17" i="28"/>
  <c r="J42" i="28" s="1"/>
  <c r="J72" i="28" s="1"/>
  <c r="I17" i="28"/>
  <c r="I42" i="28" s="1"/>
  <c r="I72" i="28" s="1"/>
  <c r="H17" i="28"/>
  <c r="G17" i="28"/>
  <c r="F17" i="28"/>
  <c r="E17" i="28"/>
  <c r="F72" i="28" l="1"/>
  <c r="G72" i="28"/>
  <c r="H72" i="28"/>
  <c r="E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<sst xmlns="http://schemas.openxmlformats.org/spreadsheetml/2006/main" count="76" uniqueCount="76">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</sst>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F14" sqref="F14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19" t="s">
        <v>10</v>
      </c>
      <c r="F7" s="17" t="s">
        <v>6</v>
      </c>
      <c r="G7" s="20" t="s">
        <v>3</v>
      </c>
      <c r="H7" s="20" t="s">
        <v>4</v>
      </c>
      <c r="I7" s="20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6" t="s">
        <v>11</v>
      </c>
      <c r="C9" s="27"/>
      <c r="D9" s="28"/>
      <c r="E9" s="11"/>
      <c r="F9" s="12"/>
      <c r="G9" s="11"/>
      <c r="H9" s="11"/>
      <c r="I9" s="11"/>
      <c r="J9" s="11"/>
    </row>
    <row r="10" spans="2:10" x14ac:dyDescent="0.2">
      <c r="B10" s="18"/>
      <c r="C10" s="24" t="s">
        <v>12</v>
      </c>
      <c r="D10" s="25"/>
      <c r="E10" s="15">
        <v>9018205.4900000002</v>
      </c>
      <c r="F10" s="15">
        <v>-2732993.49</v>
      </c>
      <c r="G10" s="15">
        <v>6285212</v>
      </c>
      <c r="H10" s="15">
        <v>6285212</v>
      </c>
      <c r="I10" s="15">
        <v>6285212</v>
      </c>
      <c r="J10" s="15">
        <v>-2732993.49</v>
      </c>
    </row>
    <row r="11" spans="2:10" x14ac:dyDescent="0.2">
      <c r="B11" s="18"/>
      <c r="C11" s="24" t="s">
        <v>13</v>
      </c>
      <c r="D11" s="2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24" t="s">
        <v>14</v>
      </c>
      <c r="D12" s="2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24" t="s">
        <v>15</v>
      </c>
      <c r="D13" s="25"/>
      <c r="E13" s="15">
        <v>14286105.140000001</v>
      </c>
      <c r="F13" s="15">
        <v>2277171.16</v>
      </c>
      <c r="G13" s="15">
        <v>16563276.300000001</v>
      </c>
      <c r="H13" s="15">
        <v>16563276.300000001</v>
      </c>
      <c r="I13" s="15">
        <v>16563276.300000001</v>
      </c>
      <c r="J13" s="15">
        <v>2277171.16</v>
      </c>
    </row>
    <row r="14" spans="2:10" x14ac:dyDescent="0.2">
      <c r="B14" s="18"/>
      <c r="C14" s="24" t="s">
        <v>16</v>
      </c>
      <c r="D14" s="25"/>
      <c r="E14" s="15">
        <v>970871.52</v>
      </c>
      <c r="F14" s="15">
        <v>1178314.21</v>
      </c>
      <c r="G14" s="15">
        <v>2149185.73</v>
      </c>
      <c r="H14" s="15">
        <v>2149185.73</v>
      </c>
      <c r="I14" s="15">
        <v>2149185.73</v>
      </c>
      <c r="J14" s="15">
        <v>1178314.21</v>
      </c>
    </row>
    <row r="15" spans="2:10" x14ac:dyDescent="0.2">
      <c r="B15" s="18"/>
      <c r="C15" s="24" t="s">
        <v>17</v>
      </c>
      <c r="D15" s="25"/>
      <c r="E15" s="15">
        <v>263759.34000000003</v>
      </c>
      <c r="F15" s="15">
        <v>1043465.18</v>
      </c>
      <c r="G15" s="15">
        <v>1307224.52</v>
      </c>
      <c r="H15" s="15">
        <v>1307224.52</v>
      </c>
      <c r="I15" s="15">
        <v>1307224.52</v>
      </c>
      <c r="J15" s="15">
        <v>1043465.18</v>
      </c>
    </row>
    <row r="16" spans="2:10" x14ac:dyDescent="0.2">
      <c r="B16" s="18"/>
      <c r="C16" s="24" t="s">
        <v>18</v>
      </c>
      <c r="D16" s="2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24" t="s">
        <v>74</v>
      </c>
      <c r="D17" s="25"/>
      <c r="E17" s="15">
        <f t="shared" ref="E17:J17" si="0">+E18+E19+E20+E21+E22+E23+E24+E25+E26+E27+E28</f>
        <v>96480798.659999996</v>
      </c>
      <c r="F17" s="15">
        <f t="shared" si="0"/>
        <v>15767040.239999998</v>
      </c>
      <c r="G17" s="15">
        <f t="shared" si="0"/>
        <v>112247838.89999998</v>
      </c>
      <c r="H17" s="15">
        <f t="shared" si="0"/>
        <v>112247838.89999998</v>
      </c>
      <c r="I17" s="15">
        <f t="shared" si="0"/>
        <v>112247838.89999998</v>
      </c>
      <c r="J17" s="15">
        <f t="shared" si="0"/>
        <v>15767040.239999998</v>
      </c>
    </row>
    <row r="18" spans="2:10" x14ac:dyDescent="0.2">
      <c r="B18" s="18"/>
      <c r="C18" s="21"/>
      <c r="D18" s="5" t="s">
        <v>19</v>
      </c>
      <c r="E18" s="15">
        <v>77322125.680000007</v>
      </c>
      <c r="F18" s="15">
        <v>8740758.6699999999</v>
      </c>
      <c r="G18" s="15">
        <v>86062884.349999994</v>
      </c>
      <c r="H18" s="15">
        <v>86062884.349999994</v>
      </c>
      <c r="I18" s="15">
        <v>86062884.349999994</v>
      </c>
      <c r="J18" s="15">
        <v>8740758.6699999999</v>
      </c>
    </row>
    <row r="19" spans="2:10" x14ac:dyDescent="0.2">
      <c r="B19" s="18"/>
      <c r="C19" s="21"/>
      <c r="D19" s="5" t="s">
        <v>20</v>
      </c>
      <c r="E19" s="15">
        <v>9697176.9900000002</v>
      </c>
      <c r="F19" s="15">
        <v>252073.45</v>
      </c>
      <c r="G19" s="15">
        <v>9949250.4399999995</v>
      </c>
      <c r="H19" s="15">
        <v>9949250.4399999995</v>
      </c>
      <c r="I19" s="15">
        <v>9949250.4399999995</v>
      </c>
      <c r="J19" s="15">
        <v>252073.45</v>
      </c>
    </row>
    <row r="20" spans="2:10" x14ac:dyDescent="0.2">
      <c r="B20" s="18"/>
      <c r="C20" s="21"/>
      <c r="D20" s="5" t="s">
        <v>21</v>
      </c>
      <c r="E20" s="15">
        <v>1881793.96</v>
      </c>
      <c r="F20" s="15">
        <v>998837.07</v>
      </c>
      <c r="G20" s="15">
        <v>2880631.03</v>
      </c>
      <c r="H20" s="15">
        <v>2880631.03</v>
      </c>
      <c r="I20" s="15">
        <v>2880631.03</v>
      </c>
      <c r="J20" s="15">
        <v>998837.07</v>
      </c>
    </row>
    <row r="21" spans="2:10" x14ac:dyDescent="0.2">
      <c r="B21" s="18"/>
      <c r="C21" s="21"/>
      <c r="D21" s="5" t="s">
        <v>22</v>
      </c>
      <c r="E21" s="15">
        <v>602005.26</v>
      </c>
      <c r="F21" s="15">
        <v>173401.45</v>
      </c>
      <c r="G21" s="15">
        <v>775406.71</v>
      </c>
      <c r="H21" s="15">
        <v>775406.71</v>
      </c>
      <c r="I21" s="15">
        <v>775406.71</v>
      </c>
      <c r="J21" s="15">
        <v>173401.45</v>
      </c>
    </row>
    <row r="22" spans="2:10" x14ac:dyDescent="0.2">
      <c r="B22" s="18"/>
      <c r="C22" s="21"/>
      <c r="D22" s="5" t="s">
        <v>23</v>
      </c>
      <c r="E22" s="15">
        <v>129389.49</v>
      </c>
      <c r="F22" s="15">
        <v>-129389.49</v>
      </c>
      <c r="G22" s="15">
        <v>0</v>
      </c>
      <c r="H22" s="15">
        <v>0</v>
      </c>
      <c r="I22" s="15">
        <v>0</v>
      </c>
      <c r="J22" s="15">
        <v>-129389.49</v>
      </c>
    </row>
    <row r="23" spans="2:10" x14ac:dyDescent="0.2">
      <c r="B23" s="18"/>
      <c r="C23" s="21"/>
      <c r="D23" s="5" t="s">
        <v>24</v>
      </c>
      <c r="E23" s="15">
        <v>1462924.31</v>
      </c>
      <c r="F23" s="15">
        <v>-226676.12</v>
      </c>
      <c r="G23" s="15">
        <v>1236248.19</v>
      </c>
      <c r="H23" s="15">
        <v>1236248.19</v>
      </c>
      <c r="I23" s="15">
        <v>1236248.19</v>
      </c>
      <c r="J23" s="15">
        <v>-226676.12</v>
      </c>
    </row>
    <row r="24" spans="2:10" x14ac:dyDescent="0.2">
      <c r="B24" s="18"/>
      <c r="C24" s="21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21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21"/>
      <c r="D26" s="5" t="s">
        <v>27</v>
      </c>
      <c r="E26" s="15">
        <v>1162608.6499999999</v>
      </c>
      <c r="F26" s="15">
        <v>127760.04</v>
      </c>
      <c r="G26" s="15">
        <v>1290368.69</v>
      </c>
      <c r="H26" s="15">
        <v>1290368.69</v>
      </c>
      <c r="I26" s="15">
        <v>1290368.69</v>
      </c>
      <c r="J26" s="15">
        <v>127760.04</v>
      </c>
    </row>
    <row r="27" spans="2:10" x14ac:dyDescent="0.2">
      <c r="B27" s="18"/>
      <c r="C27" s="21"/>
      <c r="D27" s="5" t="s">
        <v>28</v>
      </c>
      <c r="E27" s="15">
        <v>4222774.32</v>
      </c>
      <c r="F27" s="15">
        <v>-726828.32</v>
      </c>
      <c r="G27" s="15">
        <v>3495946</v>
      </c>
      <c r="H27" s="15">
        <v>3495946</v>
      </c>
      <c r="I27" s="15">
        <v>3495946</v>
      </c>
      <c r="J27" s="15">
        <v>-726828.32</v>
      </c>
    </row>
    <row r="28" spans="2:10" ht="25.5" x14ac:dyDescent="0.2">
      <c r="B28" s="18"/>
      <c r="C28" s="21"/>
      <c r="D28" s="5" t="s">
        <v>29</v>
      </c>
      <c r="E28" s="15">
        <v>0</v>
      </c>
      <c r="F28" s="15">
        <v>6557103.4900000002</v>
      </c>
      <c r="G28" s="15">
        <v>6557103.4900000002</v>
      </c>
      <c r="H28" s="15">
        <v>6557103.4900000002</v>
      </c>
      <c r="I28" s="15">
        <v>6557103.4900000002</v>
      </c>
      <c r="J28" s="15">
        <v>6557103.4900000002</v>
      </c>
    </row>
    <row r="29" spans="2:10" x14ac:dyDescent="0.2">
      <c r="B29" s="18"/>
      <c r="C29" s="24" t="s">
        <v>30</v>
      </c>
      <c r="D29" s="25"/>
      <c r="E29" s="15">
        <f>+E30+E31+E32+E33+E34</f>
        <v>2239048.0099999998</v>
      </c>
      <c r="F29" s="15">
        <f t="shared" ref="F29:J29" si="1">+F30+F31+F32+F33+F34</f>
        <v>326527.46999999991</v>
      </c>
      <c r="G29" s="15">
        <f>+G30+G31+G32+G33+G34</f>
        <v>2565575.48</v>
      </c>
      <c r="H29" s="15">
        <f t="shared" si="1"/>
        <v>2565575.48</v>
      </c>
      <c r="I29" s="15">
        <f t="shared" si="1"/>
        <v>2565575.48</v>
      </c>
      <c r="J29" s="15">
        <f t="shared" si="1"/>
        <v>326527.46999999991</v>
      </c>
    </row>
    <row r="30" spans="2:10" x14ac:dyDescent="0.2">
      <c r="B30" s="18"/>
      <c r="C30" s="21"/>
      <c r="D30" s="5" t="s">
        <v>31</v>
      </c>
      <c r="E30" s="15">
        <v>1504.14</v>
      </c>
      <c r="F30" s="15">
        <v>-994.83</v>
      </c>
      <c r="G30" s="15">
        <v>509.31</v>
      </c>
      <c r="H30" s="15">
        <v>509.31</v>
      </c>
      <c r="I30" s="15">
        <v>509.31</v>
      </c>
      <c r="J30" s="15">
        <v>-994.83</v>
      </c>
    </row>
    <row r="31" spans="2:10" x14ac:dyDescent="0.2">
      <c r="B31" s="18"/>
      <c r="C31" s="21"/>
      <c r="D31" s="5" t="s">
        <v>32</v>
      </c>
      <c r="E31" s="15">
        <v>308287.51</v>
      </c>
      <c r="F31" s="15">
        <v>15447.29</v>
      </c>
      <c r="G31" s="15">
        <v>323734.8</v>
      </c>
      <c r="H31" s="15">
        <v>323734.8</v>
      </c>
      <c r="I31" s="15">
        <v>323734.8</v>
      </c>
      <c r="J31" s="15">
        <v>15447.29</v>
      </c>
    </row>
    <row r="32" spans="2:10" x14ac:dyDescent="0.2">
      <c r="B32" s="18"/>
      <c r="C32" s="21"/>
      <c r="D32" s="5" t="s">
        <v>33</v>
      </c>
      <c r="E32" s="15">
        <v>1301993.58</v>
      </c>
      <c r="F32" s="15">
        <v>635087.94999999995</v>
      </c>
      <c r="G32" s="15">
        <v>1937081.53</v>
      </c>
      <c r="H32" s="15">
        <v>1937081.53</v>
      </c>
      <c r="I32" s="15">
        <v>1937081.53</v>
      </c>
      <c r="J32" s="15">
        <v>635087.94999999995</v>
      </c>
    </row>
    <row r="33" spans="2:10" x14ac:dyDescent="0.2">
      <c r="B33" s="18"/>
      <c r="C33" s="21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21"/>
      <c r="D34" s="5" t="s">
        <v>35</v>
      </c>
      <c r="E34" s="15">
        <v>627262.78</v>
      </c>
      <c r="F34" s="15">
        <v>-323012.94</v>
      </c>
      <c r="G34" s="15">
        <v>304249.84000000003</v>
      </c>
      <c r="H34" s="15">
        <v>304249.84000000003</v>
      </c>
      <c r="I34" s="15">
        <v>304249.84000000003</v>
      </c>
      <c r="J34" s="15">
        <v>-323012.94</v>
      </c>
    </row>
    <row r="35" spans="2:10" x14ac:dyDescent="0.2">
      <c r="B35" s="18"/>
      <c r="C35" s="24" t="s">
        <v>36</v>
      </c>
      <c r="D35" s="2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24" t="s">
        <v>37</v>
      </c>
      <c r="D36" s="25"/>
      <c r="E36" s="15">
        <f>+E37</f>
        <v>7328981.5800000001</v>
      </c>
      <c r="F36" s="15">
        <f t="shared" ref="F36:J36" si="2">+F37</f>
        <v>1897502.51</v>
      </c>
      <c r="G36" s="15">
        <f t="shared" si="2"/>
        <v>9226484.0899999999</v>
      </c>
      <c r="H36" s="15">
        <f t="shared" si="2"/>
        <v>9226484.0899999999</v>
      </c>
      <c r="I36" s="15">
        <f t="shared" si="2"/>
        <v>9226484.0899999999</v>
      </c>
      <c r="J36" s="15">
        <f t="shared" si="2"/>
        <v>1897502.51</v>
      </c>
    </row>
    <row r="37" spans="2:10" x14ac:dyDescent="0.2">
      <c r="B37" s="18"/>
      <c r="C37" s="21"/>
      <c r="D37" s="5" t="s">
        <v>38</v>
      </c>
      <c r="E37" s="15">
        <v>7328981.5800000001</v>
      </c>
      <c r="F37" s="15">
        <v>1897502.51</v>
      </c>
      <c r="G37" s="15">
        <v>9226484.0899999999</v>
      </c>
      <c r="H37" s="15">
        <v>9226484.0899999999</v>
      </c>
      <c r="I37" s="15">
        <v>9226484.0899999999</v>
      </c>
      <c r="J37" s="15">
        <v>1897502.51</v>
      </c>
    </row>
    <row r="38" spans="2:10" x14ac:dyDescent="0.2">
      <c r="B38" s="18"/>
      <c r="C38" s="24" t="s">
        <v>39</v>
      </c>
      <c r="D38" s="25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21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21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3"/>
      <c r="D41" s="2"/>
      <c r="E41" s="16"/>
      <c r="F41" s="8"/>
      <c r="G41" s="16"/>
      <c r="H41" s="16"/>
      <c r="I41" s="16"/>
      <c r="J41" s="16"/>
    </row>
    <row r="42" spans="2:10" x14ac:dyDescent="0.2">
      <c r="B42" s="26" t="s">
        <v>42</v>
      </c>
      <c r="C42" s="27"/>
      <c r="D42" s="28"/>
      <c r="E42" s="31">
        <f>+E10+E11+E12+E13+E14+E15+E16+E17+E29+E35+E36+E38</f>
        <v>130587769.74000001</v>
      </c>
      <c r="F42" s="31">
        <f>+F10+F11+F12+F13+F14+F15+F16+F17+F29+F35+F36+F38</f>
        <v>19757027.279999997</v>
      </c>
      <c r="G42" s="31">
        <f t="shared" ref="G42:J42" si="4">+G10+G11+G12+G13+G14+G15+G16+G17+G29+G35+G36+G38</f>
        <v>150344797.01999998</v>
      </c>
      <c r="H42" s="31">
        <f t="shared" si="4"/>
        <v>150344797.01999998</v>
      </c>
      <c r="I42" s="31">
        <f t="shared" si="4"/>
        <v>150344797.01999998</v>
      </c>
      <c r="J42" s="31">
        <f t="shared" si="4"/>
        <v>19757027.279999997</v>
      </c>
    </row>
    <row r="43" spans="2:10" x14ac:dyDescent="0.2">
      <c r="B43" s="26" t="s">
        <v>43</v>
      </c>
      <c r="C43" s="27"/>
      <c r="D43" s="28"/>
      <c r="E43" s="31"/>
      <c r="F43" s="31"/>
      <c r="G43" s="31"/>
      <c r="H43" s="31"/>
      <c r="I43" s="31"/>
      <c r="J43" s="31"/>
    </row>
    <row r="44" spans="2:10" x14ac:dyDescent="0.2">
      <c r="B44" s="26" t="s">
        <v>44</v>
      </c>
      <c r="C44" s="27"/>
      <c r="D44" s="28"/>
      <c r="E44" s="16"/>
      <c r="F44" s="8"/>
      <c r="G44" s="16"/>
      <c r="H44" s="16"/>
      <c r="I44" s="16"/>
      <c r="J44" s="16"/>
    </row>
    <row r="45" spans="2:10" x14ac:dyDescent="0.2">
      <c r="B45" s="6"/>
      <c r="C45" s="23"/>
      <c r="D45" s="2"/>
      <c r="E45" s="16"/>
      <c r="F45" s="8"/>
      <c r="G45" s="16"/>
      <c r="H45" s="16"/>
      <c r="I45" s="16"/>
      <c r="J45" s="16"/>
    </row>
    <row r="46" spans="2:10" x14ac:dyDescent="0.2">
      <c r="B46" s="26" t="s">
        <v>45</v>
      </c>
      <c r="C46" s="27"/>
      <c r="D46" s="28"/>
      <c r="E46" s="16"/>
      <c r="F46" s="8"/>
      <c r="G46" s="16"/>
      <c r="H46" s="16"/>
      <c r="I46" s="16"/>
      <c r="J46" s="16"/>
    </row>
    <row r="47" spans="2:10" x14ac:dyDescent="0.2">
      <c r="B47" s="18"/>
      <c r="C47" s="24" t="s">
        <v>46</v>
      </c>
      <c r="D47" s="25"/>
      <c r="E47" s="15">
        <f>+E48+E49+E50+E51+E52+E53+E54+E55</f>
        <v>145009516.13999999</v>
      </c>
      <c r="F47" s="15">
        <f>+F48+F49+F50+F51+F52+F53+F54+F55</f>
        <v>22030635.859999999</v>
      </c>
      <c r="G47" s="15">
        <f t="shared" ref="G47:J47" si="5">+G48+G49+G50+G51+G52+G53+G54+G55</f>
        <v>167040152</v>
      </c>
      <c r="H47" s="15">
        <f t="shared" si="5"/>
        <v>167040152</v>
      </c>
      <c r="I47" s="15">
        <f t="shared" si="5"/>
        <v>167040152</v>
      </c>
      <c r="J47" s="15">
        <f t="shared" si="5"/>
        <v>22030635.859999999</v>
      </c>
    </row>
    <row r="48" spans="2:10" ht="25.5" x14ac:dyDescent="0.2">
      <c r="B48" s="18"/>
      <c r="C48" s="21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1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21"/>
      <c r="D50" s="5" t="s">
        <v>49</v>
      </c>
      <c r="E50" s="16">
        <v>82922757.959999993</v>
      </c>
      <c r="F50" s="16">
        <v>12573380.039999999</v>
      </c>
      <c r="G50" s="16">
        <v>95496138</v>
      </c>
      <c r="H50" s="16">
        <v>95496138</v>
      </c>
      <c r="I50" s="16">
        <v>95496138</v>
      </c>
      <c r="J50" s="16">
        <v>12573380.039999999</v>
      </c>
    </row>
    <row r="51" spans="2:10" ht="25.5" x14ac:dyDescent="0.2">
      <c r="B51" s="18"/>
      <c r="C51" s="21"/>
      <c r="D51" s="5" t="s">
        <v>50</v>
      </c>
      <c r="E51" s="16">
        <v>62086758.18</v>
      </c>
      <c r="F51" s="16">
        <v>9457255.8200000003</v>
      </c>
      <c r="G51" s="16">
        <v>71544014</v>
      </c>
      <c r="H51" s="16">
        <v>71544014</v>
      </c>
      <c r="I51" s="16">
        <v>71544014</v>
      </c>
      <c r="J51" s="16">
        <v>9457255.8200000003</v>
      </c>
    </row>
    <row r="52" spans="2:10" x14ac:dyDescent="0.2">
      <c r="B52" s="18"/>
      <c r="C52" s="21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1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1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1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4" t="s">
        <v>55</v>
      </c>
      <c r="D56" s="25"/>
      <c r="E56" s="16">
        <f>+E57+E58+E59+E60</f>
        <v>0</v>
      </c>
      <c r="F56" s="16">
        <f t="shared" ref="F56:J56" si="6">+F57+F58+F59+F60</f>
        <v>41680863.719999999</v>
      </c>
      <c r="G56" s="16">
        <f t="shared" si="6"/>
        <v>41680863.719999999</v>
      </c>
      <c r="H56" s="16">
        <f t="shared" si="6"/>
        <v>41680863.719999999</v>
      </c>
      <c r="I56" s="16">
        <f t="shared" si="6"/>
        <v>41680863.719999999</v>
      </c>
      <c r="J56" s="16">
        <f t="shared" si="6"/>
        <v>41680863.719999999</v>
      </c>
    </row>
    <row r="57" spans="2:10" x14ac:dyDescent="0.2">
      <c r="B57" s="18"/>
      <c r="C57" s="21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1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1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1"/>
      <c r="D60" s="5" t="s">
        <v>59</v>
      </c>
      <c r="E60" s="16">
        <v>0</v>
      </c>
      <c r="F60" s="16">
        <v>41680863.719999999</v>
      </c>
      <c r="G60" s="16">
        <v>41680863.719999999</v>
      </c>
      <c r="H60" s="16">
        <v>41680863.719999999</v>
      </c>
      <c r="I60" s="16">
        <v>41680863.719999999</v>
      </c>
      <c r="J60" s="16">
        <v>41680863.719999999</v>
      </c>
    </row>
    <row r="61" spans="2:10" x14ac:dyDescent="0.2">
      <c r="B61" s="18"/>
      <c r="C61" s="24" t="s">
        <v>60</v>
      </c>
      <c r="D61" s="25"/>
      <c r="E61" s="16">
        <f>+E62+E63</f>
        <v>0</v>
      </c>
      <c r="F61" s="16">
        <f t="shared" ref="F61:J61" si="7">+F62+F63</f>
        <v>353105.5</v>
      </c>
      <c r="G61" s="16">
        <f t="shared" si="7"/>
        <v>353105.5</v>
      </c>
      <c r="H61" s="16">
        <f t="shared" si="7"/>
        <v>353105.5</v>
      </c>
      <c r="I61" s="16">
        <f t="shared" si="7"/>
        <v>353105.5</v>
      </c>
      <c r="J61" s="16">
        <f t="shared" si="7"/>
        <v>353105.5</v>
      </c>
    </row>
    <row r="62" spans="2:10" ht="25.5" x14ac:dyDescent="0.2">
      <c r="B62" s="18"/>
      <c r="C62" s="21"/>
      <c r="D62" s="5" t="s">
        <v>61</v>
      </c>
      <c r="E62" s="16">
        <v>0</v>
      </c>
      <c r="F62" s="16">
        <v>353105.5</v>
      </c>
      <c r="G62" s="16">
        <v>353105.5</v>
      </c>
      <c r="H62" s="16">
        <v>353105.5</v>
      </c>
      <c r="I62" s="16">
        <v>353105.5</v>
      </c>
      <c r="J62" s="16">
        <v>353105.5</v>
      </c>
    </row>
    <row r="63" spans="2:10" x14ac:dyDescent="0.2">
      <c r="B63" s="18"/>
      <c r="C63" s="21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4" t="s">
        <v>63</v>
      </c>
      <c r="D64" s="2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4" t="s">
        <v>64</v>
      </c>
      <c r="D65" s="25"/>
      <c r="E65" s="15">
        <v>80000</v>
      </c>
      <c r="F65" s="15">
        <v>96723.35</v>
      </c>
      <c r="G65" s="15">
        <v>176723.35</v>
      </c>
      <c r="H65" s="15">
        <v>176723.35</v>
      </c>
      <c r="I65" s="15">
        <v>176723.35</v>
      </c>
      <c r="J65" s="15">
        <v>96723.35</v>
      </c>
    </row>
    <row r="66" spans="2:10" x14ac:dyDescent="0.2">
      <c r="B66" s="6"/>
      <c r="C66" s="29"/>
      <c r="D66" s="30"/>
      <c r="E66" s="16"/>
      <c r="F66" s="8"/>
      <c r="G66" s="16"/>
      <c r="H66" s="16"/>
      <c r="I66" s="16"/>
      <c r="J66" s="16"/>
    </row>
    <row r="67" spans="2:10" x14ac:dyDescent="0.2">
      <c r="B67" s="26" t="s">
        <v>65</v>
      </c>
      <c r="C67" s="27"/>
      <c r="D67" s="28"/>
      <c r="E67" s="22">
        <f>+E47+E56+E61+E64+E65</f>
        <v>145089516.13999999</v>
      </c>
      <c r="F67" s="22">
        <f t="shared" ref="F67:J67" si="8">+F47+F56+F61+F64+F65</f>
        <v>64161328.43</v>
      </c>
      <c r="G67" s="22">
        <f t="shared" si="8"/>
        <v>209250844.56999999</v>
      </c>
      <c r="H67" s="22">
        <f t="shared" si="8"/>
        <v>209250844.56999999</v>
      </c>
      <c r="I67" s="22">
        <f t="shared" si="8"/>
        <v>209250844.56999999</v>
      </c>
      <c r="J67" s="22">
        <f t="shared" si="8"/>
        <v>64161328.43</v>
      </c>
    </row>
    <row r="68" spans="2:10" x14ac:dyDescent="0.2">
      <c r="B68" s="6"/>
      <c r="C68" s="29"/>
      <c r="D68" s="30"/>
      <c r="E68" s="16"/>
      <c r="F68" s="8"/>
      <c r="G68" s="16"/>
      <c r="H68" s="16"/>
      <c r="I68" s="16"/>
      <c r="J68" s="16"/>
    </row>
    <row r="69" spans="2:10" x14ac:dyDescent="0.2">
      <c r="B69" s="26" t="s">
        <v>66</v>
      </c>
      <c r="C69" s="27"/>
      <c r="D69" s="28"/>
      <c r="E69" s="22">
        <f>+E70</f>
        <v>0</v>
      </c>
      <c r="F69" s="22">
        <f t="shared" ref="F69:J69" si="9">+F70</f>
        <v>14516692.060000001</v>
      </c>
      <c r="G69" s="22">
        <f t="shared" si="9"/>
        <v>14516692.060000001</v>
      </c>
      <c r="H69" s="22">
        <f t="shared" si="9"/>
        <v>0</v>
      </c>
      <c r="I69" s="22">
        <f t="shared" si="9"/>
        <v>0</v>
      </c>
      <c r="J69" s="22">
        <f t="shared" si="9"/>
        <v>0</v>
      </c>
    </row>
    <row r="70" spans="2:10" x14ac:dyDescent="0.2">
      <c r="B70" s="18"/>
      <c r="C70" s="24" t="s">
        <v>67</v>
      </c>
      <c r="D70" s="25"/>
      <c r="E70" s="16">
        <v>0</v>
      </c>
      <c r="F70" s="16">
        <v>14516692.060000001</v>
      </c>
      <c r="G70" s="16">
        <v>14516692.060000001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29"/>
      <c r="D71" s="30"/>
      <c r="E71" s="16"/>
      <c r="F71" s="8"/>
      <c r="G71" s="16"/>
      <c r="H71" s="16"/>
      <c r="I71" s="16"/>
      <c r="J71" s="16"/>
    </row>
    <row r="72" spans="2:10" x14ac:dyDescent="0.2">
      <c r="B72" s="26" t="s">
        <v>68</v>
      </c>
      <c r="C72" s="27"/>
      <c r="D72" s="28"/>
      <c r="E72" s="22">
        <f>+E42+E67+E69</f>
        <v>275677285.88</v>
      </c>
      <c r="F72" s="22">
        <f>+F42+F67+F69</f>
        <v>98435047.769999996</v>
      </c>
      <c r="G72" s="22">
        <f t="shared" ref="G72:J72" si="10">+G42+G67+G69</f>
        <v>374112333.64999998</v>
      </c>
      <c r="H72" s="22">
        <f t="shared" si="10"/>
        <v>359595641.58999997</v>
      </c>
      <c r="I72" s="22">
        <f t="shared" si="10"/>
        <v>359595641.58999997</v>
      </c>
      <c r="J72" s="22">
        <f t="shared" si="10"/>
        <v>83918355.709999993</v>
      </c>
    </row>
    <row r="73" spans="2:10" x14ac:dyDescent="0.2">
      <c r="B73" s="6"/>
      <c r="C73" s="29"/>
      <c r="D73" s="30"/>
      <c r="E73" s="16"/>
      <c r="F73" s="8"/>
      <c r="G73" s="16"/>
      <c r="H73" s="16"/>
      <c r="I73" s="16"/>
      <c r="J73" s="16"/>
    </row>
    <row r="74" spans="2:10" x14ac:dyDescent="0.2">
      <c r="B74" s="18"/>
      <c r="C74" s="27" t="s">
        <v>69</v>
      </c>
      <c r="D74" s="28"/>
      <c r="E74" s="16"/>
      <c r="F74" s="8"/>
      <c r="G74" s="16"/>
      <c r="H74" s="16"/>
      <c r="I74" s="16"/>
      <c r="J74" s="16"/>
    </row>
    <row r="75" spans="2:10" x14ac:dyDescent="0.2">
      <c r="B75" s="18"/>
      <c r="C75" s="24" t="s">
        <v>70</v>
      </c>
      <c r="D75" s="25"/>
      <c r="E75" s="15">
        <v>0</v>
      </c>
      <c r="F75" s="15">
        <v>14516692.060000001</v>
      </c>
      <c r="G75" s="15">
        <v>14516692.060000001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24" t="s">
        <v>71</v>
      </c>
      <c r="D76" s="2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27" t="s">
        <v>72</v>
      </c>
      <c r="D77" s="28"/>
      <c r="E77" s="22">
        <f t="shared" ref="E77:J77" si="11">+E75+E76</f>
        <v>0</v>
      </c>
      <c r="F77" s="22">
        <f>+F75+F76</f>
        <v>14516692.060000001</v>
      </c>
      <c r="G77" s="22">
        <f t="shared" si="11"/>
        <v>14516692.060000001</v>
      </c>
      <c r="H77" s="22">
        <f t="shared" si="11"/>
        <v>0</v>
      </c>
      <c r="I77" s="22">
        <f t="shared" si="11"/>
        <v>0</v>
      </c>
      <c r="J77" s="22">
        <f t="shared" si="11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29:D29"/>
    <mergeCell ref="C35:D35"/>
    <mergeCell ref="C38:D38"/>
    <mergeCell ref="B42:D42"/>
    <mergeCell ref="E42:E43"/>
    <mergeCell ref="C56:D56"/>
    <mergeCell ref="C61:D61"/>
    <mergeCell ref="C64:D64"/>
    <mergeCell ref="B67:D67"/>
    <mergeCell ref="C68:D68"/>
    <mergeCell ref="C65:D65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2022-08-02T20:25:56Z</cp:lastPrinted>
  <dcterms:created xsi:type="dcterms:W3CDTF">2020-04-14T23:33:45Z</dcterms:created>
  <dcterms:modified xsi:type="dcterms:W3CDTF">2024-02-26T22:25:07Z</dcterms:modified>
</cp:coreProperties>
</file>