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5AB8AA1-E88A-4D9F-AD3E-16DB421D259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G47" i="31" s="1"/>
  <c r="F67" i="31"/>
  <c r="F47" i="31" s="1"/>
  <c r="E67" i="31"/>
  <c r="E47" i="31" s="1"/>
  <c r="D67" i="31"/>
  <c r="D47" i="31" s="1"/>
  <c r="I58" i="31"/>
  <c r="I47" i="31" s="1"/>
  <c r="H58" i="31"/>
  <c r="H47" i="31" s="1"/>
  <c r="G58" i="3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I10" i="31" s="1"/>
  <c r="H11" i="31"/>
  <c r="H10" i="31" s="1"/>
  <c r="G11" i="31"/>
  <c r="G10" i="31" s="1"/>
  <c r="F11" i="31"/>
  <c r="F10" i="31" s="1"/>
  <c r="E11" i="31"/>
  <c r="E10" i="31" s="1"/>
  <c r="D11" i="31"/>
  <c r="D10" i="31" s="1"/>
  <c r="E84" i="31" l="1"/>
  <c r="H84" i="31"/>
  <c r="D84" i="31"/>
  <c r="F84" i="31"/>
  <c r="G84" i="31"/>
  <c r="I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<sst xmlns="http://schemas.openxmlformats.org/spreadsheetml/2006/main" count="80" uniqueCount="48">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</sst>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4" fillId="0" borderId="17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topLeftCell="A13" workbookViewId="0">
      <selection activeCell="B2" sqref="B2:I85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2" t="s">
        <v>46</v>
      </c>
      <c r="C2" s="23"/>
      <c r="D2" s="23"/>
      <c r="E2" s="23"/>
      <c r="F2" s="23"/>
      <c r="G2" s="23"/>
      <c r="H2" s="23"/>
      <c r="I2" s="24"/>
    </row>
    <row r="3" spans="2:11" x14ac:dyDescent="0.2">
      <c r="B3" s="25" t="s">
        <v>7</v>
      </c>
      <c r="C3" s="26"/>
      <c r="D3" s="26"/>
      <c r="E3" s="26"/>
      <c r="F3" s="26"/>
      <c r="G3" s="26"/>
      <c r="H3" s="26"/>
      <c r="I3" s="27"/>
    </row>
    <row r="4" spans="2:11" x14ac:dyDescent="0.2">
      <c r="B4" s="25" t="s">
        <v>3</v>
      </c>
      <c r="C4" s="26"/>
      <c r="D4" s="26"/>
      <c r="E4" s="26"/>
      <c r="F4" s="26"/>
      <c r="G4" s="26"/>
      <c r="H4" s="26"/>
      <c r="I4" s="27"/>
    </row>
    <row r="5" spans="2:11" x14ac:dyDescent="0.2">
      <c r="B5" s="25" t="s">
        <v>47</v>
      </c>
      <c r="C5" s="26"/>
      <c r="D5" s="26"/>
      <c r="E5" s="26"/>
      <c r="F5" s="26"/>
      <c r="G5" s="26"/>
      <c r="H5" s="26"/>
      <c r="I5" s="27"/>
    </row>
    <row r="6" spans="2:11" ht="13.5" thickBot="1" x14ac:dyDescent="0.25">
      <c r="B6" s="28" t="s">
        <v>4</v>
      </c>
      <c r="C6" s="29"/>
      <c r="D6" s="29"/>
      <c r="E6" s="29"/>
      <c r="F6" s="29"/>
      <c r="G6" s="29"/>
      <c r="H6" s="29"/>
      <c r="I6" s="30"/>
    </row>
    <row r="7" spans="2:11" ht="13.5" thickBot="1" x14ac:dyDescent="0.25">
      <c r="B7" s="22" t="s">
        <v>5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11" ht="26.25" thickBot="1" x14ac:dyDescent="0.25">
      <c r="B8" s="28"/>
      <c r="C8" s="32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7"/>
    </row>
    <row r="9" spans="2:11" x14ac:dyDescent="0.2">
      <c r="B9" s="38"/>
      <c r="C9" s="39"/>
      <c r="D9" s="7"/>
      <c r="E9" s="7"/>
      <c r="F9" s="7"/>
      <c r="G9" s="7"/>
      <c r="H9" s="7"/>
      <c r="I9" s="7"/>
    </row>
    <row r="10" spans="2:11" ht="12.75" customHeight="1" x14ac:dyDescent="0.2">
      <c r="B10" s="40" t="s">
        <v>12</v>
      </c>
      <c r="C10" s="41"/>
      <c r="D10" s="10">
        <f>+D11+D21+D30+D41</f>
        <v>136133799.56999999</v>
      </c>
      <c r="E10" s="10">
        <f t="shared" ref="E10:I10" si="0">+E11+E21+E30+E41</f>
        <v>23890840.649999999</v>
      </c>
      <c r="F10" s="10">
        <f t="shared" si="0"/>
        <v>160024640.22</v>
      </c>
      <c r="G10" s="10">
        <f t="shared" si="0"/>
        <v>87108901.650000006</v>
      </c>
      <c r="H10" s="10">
        <f t="shared" si="0"/>
        <v>83434006.599999994</v>
      </c>
      <c r="I10" s="10">
        <f t="shared" si="0"/>
        <v>72915738.569999993</v>
      </c>
    </row>
    <row r="11" spans="2:11" x14ac:dyDescent="0.2">
      <c r="B11" s="20" t="s">
        <v>13</v>
      </c>
      <c r="C11" s="21"/>
      <c r="D11" s="10">
        <f>+D12+D13+D14+D15+D16+D17+D18+D19</f>
        <v>69508826.939999998</v>
      </c>
      <c r="E11" s="10">
        <f t="shared" ref="E11:I11" si="1">+E12+E13+E14+E15+E16+E17+E18+E19</f>
        <v>13138062.809999999</v>
      </c>
      <c r="F11" s="10">
        <f t="shared" si="1"/>
        <v>82646889.75</v>
      </c>
      <c r="G11" s="10">
        <f t="shared" si="1"/>
        <v>48405997.079999998</v>
      </c>
      <c r="H11" s="10">
        <f t="shared" si="1"/>
        <v>44760102.030000001</v>
      </c>
      <c r="I11" s="10">
        <f t="shared" si="1"/>
        <v>34240892.670000002</v>
      </c>
    </row>
    <row r="12" spans="2:11" x14ac:dyDescent="0.2">
      <c r="B12" s="6"/>
      <c r="C12" s="17" t="s">
        <v>14</v>
      </c>
      <c r="D12" s="19">
        <v>0</v>
      </c>
      <c r="E12" s="19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9">
        <v>0</v>
      </c>
      <c r="E13" s="19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9">
        <v>36111366.649999999</v>
      </c>
      <c r="E14" s="19">
        <v>9612011.0399999991</v>
      </c>
      <c r="F14" s="11">
        <v>45723377.689999998</v>
      </c>
      <c r="G14" s="11">
        <v>27226928.52</v>
      </c>
      <c r="H14" s="11">
        <v>23581033.469999999</v>
      </c>
      <c r="I14" s="11">
        <v>18496449.170000002</v>
      </c>
    </row>
    <row r="15" spans="2:11" x14ac:dyDescent="0.2">
      <c r="B15" s="6"/>
      <c r="C15" s="17" t="s">
        <v>17</v>
      </c>
      <c r="D15" s="19">
        <v>0</v>
      </c>
      <c r="E15" s="19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9">
        <v>19217568.039999999</v>
      </c>
      <c r="E16" s="19">
        <v>-1113425.94</v>
      </c>
      <c r="F16" s="11">
        <v>18104142.100000001</v>
      </c>
      <c r="G16" s="11">
        <v>7664347.0199999996</v>
      </c>
      <c r="H16" s="11">
        <v>7664347.0199999996</v>
      </c>
      <c r="I16" s="11">
        <v>10439795.08</v>
      </c>
      <c r="K16" s="16"/>
    </row>
    <row r="17" spans="2:9" x14ac:dyDescent="0.2">
      <c r="B17" s="6"/>
      <c r="C17" s="17" t="s">
        <v>19</v>
      </c>
      <c r="D17" s="19">
        <v>0</v>
      </c>
      <c r="E17" s="19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9">
        <v>14179892.25</v>
      </c>
      <c r="E18" s="19">
        <v>4639477.71</v>
      </c>
      <c r="F18" s="11">
        <v>18819369.960000001</v>
      </c>
      <c r="G18" s="11">
        <v>13514721.539999999</v>
      </c>
      <c r="H18" s="11">
        <v>13514721.539999999</v>
      </c>
      <c r="I18" s="11">
        <v>5304648.42</v>
      </c>
    </row>
    <row r="19" spans="2:9" x14ac:dyDescent="0.2">
      <c r="B19" s="6"/>
      <c r="C19" s="17" t="s">
        <v>21</v>
      </c>
      <c r="D19" s="19">
        <v>0</v>
      </c>
      <c r="E19" s="19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20" t="s">
        <v>22</v>
      </c>
      <c r="C21" s="21"/>
      <c r="D21" s="10">
        <f>+D22+D23+D24+D25+D26+D27+D28</f>
        <v>66624972.629999995</v>
      </c>
      <c r="E21" s="10">
        <f t="shared" ref="E21:I21" si="2">+E22+E23+E24+E25+E26+E27+E28</f>
        <v>10752777.84</v>
      </c>
      <c r="F21" s="10">
        <f t="shared" si="2"/>
        <v>77377750.469999999</v>
      </c>
      <c r="G21" s="10">
        <f t="shared" si="2"/>
        <v>38702904.57</v>
      </c>
      <c r="H21" s="10">
        <f t="shared" si="2"/>
        <v>38673904.57</v>
      </c>
      <c r="I21" s="10">
        <f t="shared" si="2"/>
        <v>38674845.899999999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15774670.01</v>
      </c>
      <c r="E23" s="11">
        <v>1432479.11</v>
      </c>
      <c r="F23" s="11">
        <v>17207149.120000001</v>
      </c>
      <c r="G23" s="11">
        <v>8355689.9299999997</v>
      </c>
      <c r="H23" s="11">
        <v>8355689.9299999997</v>
      </c>
      <c r="I23" s="11">
        <v>8851459.1899999995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34242769.869999997</v>
      </c>
      <c r="E25" s="11">
        <v>8476867.1300000008</v>
      </c>
      <c r="F25" s="11">
        <v>42719637</v>
      </c>
      <c r="G25" s="11">
        <v>22698631.93</v>
      </c>
      <c r="H25" s="11">
        <v>22698631.93</v>
      </c>
      <c r="I25" s="11">
        <v>20021005.07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16607532.75</v>
      </c>
      <c r="E27" s="11">
        <v>843431.6</v>
      </c>
      <c r="F27" s="11">
        <v>17450964.350000001</v>
      </c>
      <c r="G27" s="11">
        <v>7648582.71</v>
      </c>
      <c r="H27" s="11">
        <v>7619582.71</v>
      </c>
      <c r="I27" s="11">
        <v>9802381.6400000006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20" t="s">
        <v>30</v>
      </c>
      <c r="C30" s="21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20" t="s">
        <v>40</v>
      </c>
      <c r="C41" s="21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20" t="s">
        <v>45</v>
      </c>
      <c r="C47" s="21"/>
      <c r="D47" s="10">
        <f>+D48+D58+D67+D78</f>
        <v>172211356.56</v>
      </c>
      <c r="E47" s="10">
        <f t="shared" ref="E47:I47" si="5">+E48+E58+E67+E78</f>
        <v>748046.79</v>
      </c>
      <c r="F47" s="10">
        <f t="shared" si="5"/>
        <v>172959403.34999999</v>
      </c>
      <c r="G47" s="10">
        <f t="shared" si="5"/>
        <v>48885556.870000005</v>
      </c>
      <c r="H47" s="10">
        <f t="shared" si="5"/>
        <v>34229795.859999999</v>
      </c>
      <c r="I47" s="10">
        <f t="shared" si="5"/>
        <v>124073846.47999999</v>
      </c>
    </row>
    <row r="48" spans="2:9" x14ac:dyDescent="0.2">
      <c r="B48" s="20" t="s">
        <v>13</v>
      </c>
      <c r="C48" s="21"/>
      <c r="D48" s="10">
        <f>+D49+D50+D51+D52+D53+D54+D55+D56</f>
        <v>22120807.75</v>
      </c>
      <c r="E48" s="10">
        <f t="shared" ref="E48:I48" si="6">+E49+E50+E51+E52+E53+E54+E55+E56</f>
        <v>154682.66</v>
      </c>
      <c r="F48" s="10">
        <f t="shared" si="6"/>
        <v>22275490.41</v>
      </c>
      <c r="G48" s="10">
        <f t="shared" si="6"/>
        <v>5170038.5599999996</v>
      </c>
      <c r="H48" s="10">
        <f t="shared" si="6"/>
        <v>5170038.5599999996</v>
      </c>
      <c r="I48" s="10">
        <f t="shared" si="6"/>
        <v>17105451.850000001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151315.28</v>
      </c>
      <c r="F51" s="14">
        <v>151315.28</v>
      </c>
      <c r="G51" s="14">
        <v>4478</v>
      </c>
      <c r="H51" s="14">
        <v>4478</v>
      </c>
      <c r="I51" s="14">
        <v>146837.28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11196786</v>
      </c>
      <c r="E53" s="14">
        <v>3367.38</v>
      </c>
      <c r="F53" s="14">
        <v>11200153.380000001</v>
      </c>
      <c r="G53" s="14">
        <v>5165560.5599999996</v>
      </c>
      <c r="H53" s="14">
        <v>5165560.5599999996</v>
      </c>
      <c r="I53" s="14">
        <v>6034592.8200000003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10924021.75</v>
      </c>
      <c r="E55" s="14">
        <v>0</v>
      </c>
      <c r="F55" s="14">
        <v>10924021.75</v>
      </c>
      <c r="G55" s="14">
        <v>0</v>
      </c>
      <c r="H55" s="14">
        <v>0</v>
      </c>
      <c r="I55" s="14">
        <v>10924021.75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20" t="s">
        <v>22</v>
      </c>
      <c r="C58" s="21"/>
      <c r="D58" s="10">
        <f>+D59+D60+D61+D62+D63+D64+D65</f>
        <v>150090548.81</v>
      </c>
      <c r="E58" s="10">
        <f t="shared" ref="E58:I58" si="7">+E59+E60+E61+E62+E63+E64+E65</f>
        <v>593364.13</v>
      </c>
      <c r="F58" s="10">
        <f t="shared" si="7"/>
        <v>150683912.94</v>
      </c>
      <c r="G58" s="10">
        <f t="shared" si="7"/>
        <v>43715518.310000002</v>
      </c>
      <c r="H58" s="10">
        <f t="shared" si="7"/>
        <v>29059757.300000001</v>
      </c>
      <c r="I58" s="10">
        <f t="shared" si="7"/>
        <v>106968394.63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150090548.81</v>
      </c>
      <c r="E60" s="14">
        <v>23364.13</v>
      </c>
      <c r="F60" s="14">
        <v>150113912.94</v>
      </c>
      <c r="G60" s="14">
        <v>43715518.310000002</v>
      </c>
      <c r="H60" s="14">
        <v>29059757.300000001</v>
      </c>
      <c r="I60" s="14">
        <v>106398394.63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0</v>
      </c>
      <c r="E64" s="14">
        <v>570000</v>
      </c>
      <c r="F64" s="14">
        <v>570000</v>
      </c>
      <c r="G64" s="14">
        <v>0</v>
      </c>
      <c r="H64" s="14">
        <v>0</v>
      </c>
      <c r="I64" s="14">
        <v>570000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20" t="s">
        <v>30</v>
      </c>
      <c r="C67" s="21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20" t="s">
        <v>40</v>
      </c>
      <c r="C78" s="21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20" t="s">
        <v>11</v>
      </c>
      <c r="C84" s="21"/>
      <c r="D84" s="15">
        <f>+D10+D47</f>
        <v>308345156.13</v>
      </c>
      <c r="E84" s="15">
        <f>+E10+E47</f>
        <v>24638887.439999998</v>
      </c>
      <c r="F84" s="15">
        <f t="shared" ref="F84:H84" si="10">+F10+F47</f>
        <v>332984043.56999999</v>
      </c>
      <c r="G84" s="15">
        <f t="shared" si="10"/>
        <v>135994458.52000001</v>
      </c>
      <c r="H84" s="15">
        <f t="shared" si="10"/>
        <v>117663802.45999999</v>
      </c>
      <c r="I84" s="15">
        <f>+I10+I47</f>
        <v>196989585.04999998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2022-08-02T20:28:27Z</cp:lastPrinted>
  <dcterms:created xsi:type="dcterms:W3CDTF">2020-04-14T23:33:45Z</dcterms:created>
  <dcterms:modified xsi:type="dcterms:W3CDTF">2024-07-25T00:55:42Z</dcterms:modified>
</cp:coreProperties>
</file>