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I ESTADOS E INFORMACIÓN PRESUPUESTARIA\"/>
    </mc:Choice>
  </mc:AlternateContent>
  <xr:revisionPtr revIDLastSave="0" documentId="13_ncr:1_{D8D2BBB7-4BDC-49FD-B5B3-89C38D4DF2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G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I26" i="11"/>
  <c r="H26" i="11"/>
  <c r="J25" i="11"/>
  <c r="G25" i="11"/>
  <c r="J24" i="11"/>
  <c r="I24" i="11"/>
  <c r="H24" i="11"/>
  <c r="G24" i="11"/>
  <c r="F24" i="11"/>
  <c r="E24" i="11"/>
  <c r="J22" i="11"/>
  <c r="J18" i="11" s="1"/>
  <c r="G22" i="11"/>
  <c r="G18" i="11" s="1"/>
  <c r="J21" i="11"/>
  <c r="G21" i="11"/>
  <c r="J20" i="11"/>
  <c r="G20" i="11"/>
  <c r="J19" i="11"/>
  <c r="G19" i="11"/>
  <c r="I18" i="11"/>
  <c r="H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J8" i="11" s="1"/>
  <c r="J26" i="11" s="1"/>
  <c r="G11" i="11"/>
  <c r="G8" i="11" s="1"/>
  <c r="G26" i="11" s="1"/>
  <c r="J10" i="11"/>
  <c r="G10" i="11"/>
  <c r="J9" i="11"/>
  <c r="G9" i="11"/>
  <c r="I8" i="11"/>
  <c r="H8" i="1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<sst xmlns="http://schemas.openxmlformats.org/spreadsheetml/2006/main" count="56" uniqueCount="28">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</sst>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zoomScale="178" zoomScaleNormal="178" workbookViewId="0">
      <selection activeCell="F50" sqref="F50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3" t="s">
        <v>26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9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27</v>
      </c>
      <c r="C4" s="40"/>
      <c r="D4" s="40"/>
      <c r="E4" s="40"/>
      <c r="F4" s="40"/>
      <c r="G4" s="40"/>
      <c r="H4" s="40"/>
      <c r="I4" s="40"/>
      <c r="J4" s="41"/>
    </row>
    <row r="5" spans="2:10" ht="15.75" customHeight="1" thickBot="1" x14ac:dyDescent="0.3">
      <c r="B5" s="42" t="s">
        <v>10</v>
      </c>
      <c r="C5" s="43"/>
      <c r="D5" s="44"/>
      <c r="E5" s="51" t="s">
        <v>11</v>
      </c>
      <c r="F5" s="52"/>
      <c r="G5" s="52"/>
      <c r="H5" s="52"/>
      <c r="I5" s="53"/>
      <c r="J5" s="54" t="s">
        <v>12</v>
      </c>
    </row>
    <row r="6" spans="2:10" ht="17.25" thickBot="1" x14ac:dyDescent="0.3">
      <c r="B6" s="45"/>
      <c r="C6" s="46"/>
      <c r="D6" s="4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5"/>
    </row>
    <row r="7" spans="2:10" ht="15.75" thickBot="1" x14ac:dyDescent="0.3">
      <c r="B7" s="48"/>
      <c r="C7" s="49"/>
      <c r="D7" s="50"/>
      <c r="E7" s="25">
        <v>1</v>
      </c>
      <c r="F7" s="25">
        <v>2</v>
      </c>
      <c r="G7" s="4" t="s">
        <v>18</v>
      </c>
      <c r="H7" s="25">
        <v>4</v>
      </c>
      <c r="I7" s="25">
        <v>5</v>
      </c>
      <c r="J7" s="4" t="s">
        <v>19</v>
      </c>
    </row>
    <row r="8" spans="2:10" ht="15" customHeight="1" x14ac:dyDescent="0.25">
      <c r="B8" s="58" t="s">
        <v>20</v>
      </c>
      <c r="C8" s="59"/>
      <c r="D8" s="59"/>
      <c r="E8" s="29">
        <f>+E9+E10+E11+E12+E13+E14+E15+E16</f>
        <v>239976215.94</v>
      </c>
      <c r="F8" s="29">
        <f>+F9+F10+F11+F12+F13+F14+F15+F16</f>
        <v>17760373.32</v>
      </c>
      <c r="G8" s="29">
        <f>+G9+G10+G11+G12+G13+G14+G15+G16</f>
        <v>257736589.26000002</v>
      </c>
      <c r="H8" s="29">
        <f>+H9+H10+H11+H12+H13+H14+H15+H16</f>
        <v>251158692.27000001</v>
      </c>
      <c r="I8" s="29">
        <f t="shared" ref="I8:J8" si="0">+I9+I10+I11+I12+I13+I14+I15+I16</f>
        <v>251158692.27000001</v>
      </c>
      <c r="J8" s="29">
        <f t="shared" si="0"/>
        <v>11182476.330000008</v>
      </c>
    </row>
    <row r="9" spans="2:10" x14ac:dyDescent="0.25">
      <c r="B9" s="7"/>
      <c r="C9" s="56" t="s">
        <v>0</v>
      </c>
      <c r="D9" s="57"/>
      <c r="E9" s="16">
        <v>8198628.0199999996</v>
      </c>
      <c r="F9" s="16">
        <v>-438616.12</v>
      </c>
      <c r="G9" s="16">
        <f>+E9+F9</f>
        <v>7760011.8999999994</v>
      </c>
      <c r="H9" s="16">
        <v>5495677</v>
      </c>
      <c r="I9" s="16">
        <v>5495677</v>
      </c>
      <c r="J9" s="16">
        <f>+I9-E9</f>
        <v>-2702951.0199999996</v>
      </c>
    </row>
    <row r="10" spans="2:10" x14ac:dyDescent="0.25">
      <c r="B10" s="7"/>
      <c r="C10" s="60" t="s">
        <v>1</v>
      </c>
      <c r="D10" s="61"/>
      <c r="E10" s="16">
        <v>0</v>
      </c>
      <c r="F10" s="16">
        <v>0</v>
      </c>
      <c r="G10" s="16">
        <f t="shared" ref="G10:G16" si="1">+E10+F10</f>
        <v>0</v>
      </c>
      <c r="H10" s="16">
        <v>0</v>
      </c>
      <c r="I10" s="16">
        <v>0</v>
      </c>
      <c r="J10" s="16">
        <f t="shared" ref="J10:J16" si="2">+I10-E10</f>
        <v>0</v>
      </c>
    </row>
    <row r="11" spans="2:10" ht="15" customHeight="1" x14ac:dyDescent="0.25">
      <c r="B11" s="7"/>
      <c r="C11" s="56" t="s">
        <v>8</v>
      </c>
      <c r="D11" s="57"/>
      <c r="E11" s="16">
        <v>0</v>
      </c>
      <c r="F11" s="16">
        <v>0</v>
      </c>
      <c r="G11" s="16">
        <f t="shared" si="1"/>
        <v>0</v>
      </c>
      <c r="H11" s="16">
        <v>0</v>
      </c>
      <c r="I11" s="16">
        <v>0</v>
      </c>
      <c r="J11" s="16">
        <f t="shared" si="2"/>
        <v>0</v>
      </c>
    </row>
    <row r="12" spans="2:10" x14ac:dyDescent="0.25">
      <c r="B12" s="7"/>
      <c r="C12" s="56" t="s">
        <v>2</v>
      </c>
      <c r="D12" s="57"/>
      <c r="E12" s="16">
        <v>15784144.220000001</v>
      </c>
      <c r="F12" s="16">
        <v>253110.56</v>
      </c>
      <c r="G12" s="16">
        <f t="shared" si="1"/>
        <v>16037254.780000001</v>
      </c>
      <c r="H12" s="16">
        <v>12890449.109999999</v>
      </c>
      <c r="I12" s="16">
        <v>12890449.109999999</v>
      </c>
      <c r="J12" s="16">
        <f t="shared" si="2"/>
        <v>-2893695.1100000013</v>
      </c>
    </row>
    <row r="13" spans="2:10" x14ac:dyDescent="0.25">
      <c r="B13" s="7"/>
      <c r="C13" s="60" t="s">
        <v>3</v>
      </c>
      <c r="D13" s="61"/>
      <c r="E13" s="16">
        <v>1687522.53</v>
      </c>
      <c r="F13" s="16">
        <v>-205832.45</v>
      </c>
      <c r="G13" s="16">
        <f t="shared" si="1"/>
        <v>1481690.08</v>
      </c>
      <c r="H13" s="16">
        <v>1028838.38</v>
      </c>
      <c r="I13" s="16">
        <v>1028838.38</v>
      </c>
      <c r="J13" s="16">
        <f t="shared" si="2"/>
        <v>-658684.15</v>
      </c>
    </row>
    <row r="14" spans="2:10" x14ac:dyDescent="0.25">
      <c r="B14" s="7"/>
      <c r="C14" s="60" t="s">
        <v>4</v>
      </c>
      <c r="D14" s="61"/>
      <c r="E14" s="16">
        <v>748401.33</v>
      </c>
      <c r="F14" s="16">
        <v>207501.9</v>
      </c>
      <c r="G14" s="16">
        <f t="shared" si="1"/>
        <v>955903.23</v>
      </c>
      <c r="H14" s="16">
        <v>533333.23</v>
      </c>
      <c r="I14" s="16">
        <v>533333.23</v>
      </c>
      <c r="J14" s="16">
        <f t="shared" si="2"/>
        <v>-215068.09999999998</v>
      </c>
    </row>
    <row r="15" spans="2:10" ht="15" customHeight="1" x14ac:dyDescent="0.25">
      <c r="B15" s="7"/>
      <c r="C15" s="56" t="s">
        <v>5</v>
      </c>
      <c r="D15" s="57"/>
      <c r="E15" s="16">
        <v>213557519.84</v>
      </c>
      <c r="F15" s="16">
        <v>17944209.43</v>
      </c>
      <c r="G15" s="16">
        <f t="shared" si="1"/>
        <v>231501729.27000001</v>
      </c>
      <c r="H15" s="16">
        <v>231210394.55000001</v>
      </c>
      <c r="I15" s="16">
        <v>231210394.55000001</v>
      </c>
      <c r="J15" s="16">
        <f t="shared" si="2"/>
        <v>17652874.710000008</v>
      </c>
    </row>
    <row r="16" spans="2:10" ht="15" customHeight="1" x14ac:dyDescent="0.25">
      <c r="B16" s="7"/>
      <c r="C16" s="62" t="s">
        <v>6</v>
      </c>
      <c r="D16" s="63"/>
      <c r="E16" s="16">
        <v>0</v>
      </c>
      <c r="F16" s="16">
        <v>0</v>
      </c>
      <c r="G16" s="16">
        <f t="shared" si="1"/>
        <v>0</v>
      </c>
      <c r="H16" s="16">
        <v>0</v>
      </c>
      <c r="I16" s="16">
        <v>0</v>
      </c>
      <c r="J16" s="16">
        <f t="shared" si="2"/>
        <v>0</v>
      </c>
    </row>
    <row r="17" spans="2:10" x14ac:dyDescent="0.25">
      <c r="B17" s="7"/>
      <c r="C17" s="64"/>
      <c r="D17" s="65"/>
      <c r="E17" s="16"/>
      <c r="F17" s="16"/>
      <c r="G17" s="16"/>
      <c r="H17" s="16"/>
      <c r="I17" s="16"/>
      <c r="J17" s="16"/>
    </row>
    <row r="18" spans="2:10" ht="15" customHeight="1" x14ac:dyDescent="0.25">
      <c r="B18" s="66" t="s">
        <v>21</v>
      </c>
      <c r="C18" s="67"/>
      <c r="D18" s="67"/>
      <c r="E18" s="14">
        <f>+E19+E20+E21+E22</f>
        <v>0</v>
      </c>
      <c r="F18" s="14">
        <f t="shared" ref="F18:J18" si="3">+F19+F20+F21+F22</f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5" customHeight="1" x14ac:dyDescent="0.25">
      <c r="B19" s="32"/>
      <c r="C19" s="56" t="s">
        <v>1</v>
      </c>
      <c r="D19" s="57"/>
      <c r="E19" s="16">
        <v>0</v>
      </c>
      <c r="F19" s="16">
        <v>0</v>
      </c>
      <c r="G19" s="16">
        <f>+E19+F19</f>
        <v>0</v>
      </c>
      <c r="H19" s="16">
        <v>0</v>
      </c>
      <c r="I19" s="16">
        <v>0</v>
      </c>
      <c r="J19" s="16">
        <f>+I19-E19</f>
        <v>0</v>
      </c>
    </row>
    <row r="20" spans="2:10" x14ac:dyDescent="0.25">
      <c r="B20" s="32"/>
      <c r="C20" s="30" t="s">
        <v>3</v>
      </c>
      <c r="D20" s="31"/>
      <c r="E20" s="16">
        <v>0</v>
      </c>
      <c r="F20" s="16">
        <v>0</v>
      </c>
      <c r="G20" s="16">
        <f t="shared" ref="G20:G22" si="4">+E20+F20</f>
        <v>0</v>
      </c>
      <c r="H20" s="16">
        <v>0</v>
      </c>
      <c r="I20" s="16">
        <v>0</v>
      </c>
      <c r="J20" s="16">
        <f t="shared" ref="J20:J22" si="5">+I20-E20</f>
        <v>0</v>
      </c>
    </row>
    <row r="21" spans="2:10" ht="15" customHeight="1" x14ac:dyDescent="0.25">
      <c r="B21" s="7"/>
      <c r="C21" s="56" t="s">
        <v>22</v>
      </c>
      <c r="D21" s="57"/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f t="shared" si="5"/>
        <v>0</v>
      </c>
    </row>
    <row r="22" spans="2:10" ht="15" customHeight="1" x14ac:dyDescent="0.25">
      <c r="B22" s="7"/>
      <c r="C22" s="56" t="s">
        <v>6</v>
      </c>
      <c r="D22" s="57"/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f t="shared" si="5"/>
        <v>0</v>
      </c>
    </row>
    <row r="23" spans="2:10" x14ac:dyDescent="0.25">
      <c r="B23" s="7"/>
      <c r="C23" s="64"/>
      <c r="D23" s="65"/>
      <c r="E23" s="16"/>
      <c r="F23" s="16"/>
      <c r="G23" s="16"/>
      <c r="H23" s="16"/>
      <c r="I23" s="16"/>
      <c r="J23" s="16"/>
    </row>
    <row r="24" spans="2:10" ht="15" customHeight="1" x14ac:dyDescent="0.25">
      <c r="B24" s="82" t="s">
        <v>23</v>
      </c>
      <c r="C24" s="83"/>
      <c r="D24" s="83"/>
      <c r="E24" s="14">
        <f>+E25</f>
        <v>0</v>
      </c>
      <c r="F24" s="14">
        <f t="shared" ref="F24:J24" si="6">+F25</f>
        <v>13268629.82</v>
      </c>
      <c r="G24" s="14">
        <f t="shared" si="6"/>
        <v>13268629.82</v>
      </c>
      <c r="H24" s="14">
        <f t="shared" si="6"/>
        <v>0</v>
      </c>
      <c r="I24" s="14">
        <f t="shared" si="6"/>
        <v>0</v>
      </c>
      <c r="J24" s="14">
        <f t="shared" si="6"/>
        <v>0</v>
      </c>
    </row>
    <row r="25" spans="2:10" ht="15.75" customHeight="1" thickBot="1" x14ac:dyDescent="0.3">
      <c r="B25" s="8"/>
      <c r="C25" s="84" t="s">
        <v>23</v>
      </c>
      <c r="D25" s="84"/>
      <c r="E25" s="21">
        <v>0</v>
      </c>
      <c r="F25" s="21">
        <v>13268629.82</v>
      </c>
      <c r="G25" s="21">
        <f>+E25+F25</f>
        <v>13268629.82</v>
      </c>
      <c r="H25" s="21">
        <v>0</v>
      </c>
      <c r="I25" s="21">
        <v>0</v>
      </c>
      <c r="J25" s="21">
        <f>+I25-E25</f>
        <v>0</v>
      </c>
    </row>
    <row r="26" spans="2:10" ht="15.75" thickBot="1" x14ac:dyDescent="0.3">
      <c r="B26" s="85" t="s">
        <v>7</v>
      </c>
      <c r="C26" s="86"/>
      <c r="D26" s="86"/>
      <c r="E26" s="26">
        <f>+E8+E18+E24</f>
        <v>239976215.94</v>
      </c>
      <c r="F26" s="26">
        <f t="shared" ref="F26:I26" si="7">+F8+F18+F24</f>
        <v>31029003.140000001</v>
      </c>
      <c r="G26" s="26">
        <f t="shared" si="7"/>
        <v>271005219.08000004</v>
      </c>
      <c r="H26" s="26">
        <f>+H8+H18+H24</f>
        <v>251158692.27000001</v>
      </c>
      <c r="I26" s="26">
        <f>+I8+I18+I24</f>
        <v>251158692.27000001</v>
      </c>
      <c r="J26" s="112">
        <f>+J8</f>
        <v>11182476.330000008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87" t="s">
        <v>24</v>
      </c>
      <c r="I27" s="88"/>
      <c r="J27" s="113"/>
    </row>
    <row r="28" spans="2:10" x14ac:dyDescent="0.25">
      <c r="B28" s="9"/>
      <c r="C28" s="9"/>
      <c r="D28" s="9"/>
      <c r="E28" s="10"/>
      <c r="F28" s="10"/>
      <c r="G28" s="10"/>
      <c r="H28" s="27"/>
      <c r="I28" s="27"/>
      <c r="J28" s="28"/>
    </row>
    <row r="29" spans="2:10" x14ac:dyDescent="0.25">
      <c r="B29" s="9"/>
      <c r="C29" s="9"/>
      <c r="D29" s="9"/>
      <c r="E29" s="10"/>
      <c r="F29" s="10"/>
      <c r="G29" s="10"/>
      <c r="H29" s="27"/>
      <c r="I29" s="27"/>
      <c r="J29" s="28"/>
    </row>
    <row r="30" spans="2:10" x14ac:dyDescent="0.25">
      <c r="B30" s="9"/>
      <c r="C30" s="9"/>
      <c r="D30" s="9"/>
      <c r="E30" s="10"/>
      <c r="F30" s="10"/>
      <c r="G30" s="10"/>
      <c r="H30" s="27"/>
      <c r="I30" s="27"/>
      <c r="J30" s="28"/>
    </row>
    <row r="31" spans="2:10" x14ac:dyDescent="0.25">
      <c r="B31" s="9"/>
      <c r="C31" s="9"/>
      <c r="D31" s="9"/>
      <c r="E31" s="10"/>
      <c r="F31" s="10"/>
      <c r="G31" s="10"/>
      <c r="H31" s="27"/>
      <c r="I31" s="27"/>
      <c r="J31" s="28"/>
    </row>
    <row r="32" spans="2:10" x14ac:dyDescent="0.25">
      <c r="B32" s="9"/>
      <c r="C32" s="9"/>
      <c r="D32" s="9"/>
      <c r="E32" s="10"/>
      <c r="F32" s="10"/>
      <c r="G32" s="10"/>
      <c r="H32" s="27"/>
      <c r="I32" s="27"/>
      <c r="J32" s="28"/>
    </row>
    <row r="33" spans="2:10" ht="15.75" thickBot="1" x14ac:dyDescent="0.3"/>
    <row r="34" spans="2:10" x14ac:dyDescent="0.25">
      <c r="B34" s="89" t="s">
        <v>26</v>
      </c>
      <c r="C34" s="90"/>
      <c r="D34" s="90"/>
      <c r="E34" s="90"/>
      <c r="F34" s="90"/>
      <c r="G34" s="90"/>
      <c r="H34" s="90"/>
      <c r="I34" s="90"/>
      <c r="J34" s="91"/>
    </row>
    <row r="35" spans="2:10" x14ac:dyDescent="0.25">
      <c r="B35" s="92" t="s">
        <v>9</v>
      </c>
      <c r="C35" s="93"/>
      <c r="D35" s="93"/>
      <c r="E35" s="93"/>
      <c r="F35" s="93"/>
      <c r="G35" s="93"/>
      <c r="H35" s="93"/>
      <c r="I35" s="93"/>
      <c r="J35" s="94"/>
    </row>
    <row r="36" spans="2:10" ht="15.75" thickBot="1" x14ac:dyDescent="0.3">
      <c r="B36" s="39" t="s">
        <v>27</v>
      </c>
      <c r="C36" s="40"/>
      <c r="D36" s="40"/>
      <c r="E36" s="40"/>
      <c r="F36" s="40"/>
      <c r="G36" s="40"/>
      <c r="H36" s="40"/>
      <c r="I36" s="40"/>
      <c r="J36" s="41"/>
    </row>
    <row r="37" spans="2:10" ht="15.75" customHeight="1" thickBot="1" x14ac:dyDescent="0.3">
      <c r="B37" s="68" t="s">
        <v>25</v>
      </c>
      <c r="C37" s="69"/>
      <c r="D37" s="70"/>
      <c r="E37" s="77" t="s">
        <v>11</v>
      </c>
      <c r="F37" s="78"/>
      <c r="G37" s="78"/>
      <c r="H37" s="78"/>
      <c r="I37" s="79"/>
      <c r="J37" s="80" t="s">
        <v>12</v>
      </c>
    </row>
    <row r="38" spans="2:10" ht="17.25" thickBot="1" x14ac:dyDescent="0.3">
      <c r="B38" s="71"/>
      <c r="C38" s="72"/>
      <c r="D38" s="73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1"/>
    </row>
    <row r="39" spans="2:10" ht="15.75" thickBot="1" x14ac:dyDescent="0.3">
      <c r="B39" s="74"/>
      <c r="C39" s="75"/>
      <c r="D39" s="76"/>
      <c r="E39" s="24">
        <v>1</v>
      </c>
      <c r="F39" s="24">
        <v>2</v>
      </c>
      <c r="G39" s="11" t="s">
        <v>18</v>
      </c>
      <c r="H39" s="24">
        <v>4</v>
      </c>
      <c r="I39" s="24">
        <v>5</v>
      </c>
      <c r="J39" s="11" t="s">
        <v>19</v>
      </c>
    </row>
    <row r="40" spans="2:10" ht="15" customHeight="1" x14ac:dyDescent="0.25">
      <c r="B40" s="97" t="s">
        <v>0</v>
      </c>
      <c r="C40" s="98"/>
      <c r="D40" s="99"/>
      <c r="E40" s="15">
        <v>8198628.0199999996</v>
      </c>
      <c r="F40" s="16">
        <v>-438616.12</v>
      </c>
      <c r="G40" s="17">
        <f>+E40+F40</f>
        <v>7760011.8999999994</v>
      </c>
      <c r="H40" s="17">
        <v>5495677</v>
      </c>
      <c r="I40" s="17">
        <v>5495677</v>
      </c>
      <c r="J40" s="17">
        <f>+I40-E40</f>
        <v>-2702951.0199999996</v>
      </c>
    </row>
    <row r="41" spans="2:10" ht="15" customHeight="1" x14ac:dyDescent="0.25">
      <c r="B41" s="100" t="s">
        <v>1</v>
      </c>
      <c r="C41" s="101"/>
      <c r="D41" s="102"/>
      <c r="E41" s="18">
        <v>0</v>
      </c>
      <c r="F41" s="19">
        <v>0</v>
      </c>
      <c r="G41" s="17">
        <f t="shared" ref="G41:G49" si="8">+E41+F41</f>
        <v>0</v>
      </c>
      <c r="H41" s="20">
        <v>0</v>
      </c>
      <c r="I41" s="20">
        <v>0</v>
      </c>
      <c r="J41" s="17">
        <f t="shared" ref="J41:J49" si="9">+I41-E41</f>
        <v>0</v>
      </c>
    </row>
    <row r="42" spans="2:10" ht="15" customHeight="1" x14ac:dyDescent="0.25">
      <c r="B42" s="100" t="s">
        <v>8</v>
      </c>
      <c r="C42" s="101"/>
      <c r="D42" s="102"/>
      <c r="E42" s="18">
        <v>0</v>
      </c>
      <c r="F42" s="19">
        <v>0</v>
      </c>
      <c r="G42" s="17">
        <f t="shared" si="8"/>
        <v>0</v>
      </c>
      <c r="H42" s="20">
        <v>0</v>
      </c>
      <c r="I42" s="20">
        <v>0</v>
      </c>
      <c r="J42" s="17">
        <f t="shared" si="9"/>
        <v>0</v>
      </c>
    </row>
    <row r="43" spans="2:10" ht="15" customHeight="1" x14ac:dyDescent="0.25">
      <c r="B43" s="100" t="s">
        <v>2</v>
      </c>
      <c r="C43" s="101"/>
      <c r="D43" s="102"/>
      <c r="E43" s="15">
        <v>15784144.220000001</v>
      </c>
      <c r="F43" s="16">
        <v>253110.56</v>
      </c>
      <c r="G43" s="17">
        <f t="shared" si="8"/>
        <v>16037254.780000001</v>
      </c>
      <c r="H43" s="17">
        <v>12890449.109999999</v>
      </c>
      <c r="I43" s="17">
        <v>12890449.109999999</v>
      </c>
      <c r="J43" s="17">
        <f t="shared" si="9"/>
        <v>-2893695.1100000013</v>
      </c>
    </row>
    <row r="44" spans="2:10" ht="15" customHeight="1" x14ac:dyDescent="0.25">
      <c r="B44" s="100" t="s">
        <v>3</v>
      </c>
      <c r="C44" s="101"/>
      <c r="D44" s="102"/>
      <c r="E44" s="15">
        <v>1687522.53</v>
      </c>
      <c r="F44" s="16">
        <v>-205832.45</v>
      </c>
      <c r="G44" s="17">
        <f t="shared" si="8"/>
        <v>1481690.08</v>
      </c>
      <c r="H44" s="17">
        <v>1028838.38</v>
      </c>
      <c r="I44" s="17">
        <v>1028838.38</v>
      </c>
      <c r="J44" s="17">
        <f t="shared" si="9"/>
        <v>-658684.15</v>
      </c>
    </row>
    <row r="45" spans="2:10" ht="15" customHeight="1" x14ac:dyDescent="0.25">
      <c r="B45" s="100" t="s">
        <v>4</v>
      </c>
      <c r="C45" s="101"/>
      <c r="D45" s="102"/>
      <c r="E45" s="15">
        <v>748401.33</v>
      </c>
      <c r="F45" s="16">
        <v>207501.9</v>
      </c>
      <c r="G45" s="17">
        <f t="shared" si="8"/>
        <v>955903.23</v>
      </c>
      <c r="H45" s="17">
        <v>533333.23</v>
      </c>
      <c r="I45" s="17">
        <v>533333.23</v>
      </c>
      <c r="J45" s="17">
        <f t="shared" si="9"/>
        <v>-215068.09999999998</v>
      </c>
    </row>
    <row r="46" spans="2:10" ht="15" customHeight="1" x14ac:dyDescent="0.25">
      <c r="B46" s="100" t="s">
        <v>22</v>
      </c>
      <c r="C46" s="101"/>
      <c r="D46" s="102"/>
      <c r="E46" s="18">
        <v>0</v>
      </c>
      <c r="F46" s="19">
        <v>0</v>
      </c>
      <c r="G46" s="17">
        <f t="shared" si="8"/>
        <v>0</v>
      </c>
      <c r="H46" s="20">
        <v>0</v>
      </c>
      <c r="I46" s="20">
        <v>0</v>
      </c>
      <c r="J46" s="17">
        <f t="shared" si="9"/>
        <v>0</v>
      </c>
    </row>
    <row r="47" spans="2:10" ht="15" customHeight="1" x14ac:dyDescent="0.25">
      <c r="B47" s="100" t="s">
        <v>5</v>
      </c>
      <c r="C47" s="101"/>
      <c r="D47" s="102"/>
      <c r="E47" s="15">
        <v>213557519.84</v>
      </c>
      <c r="F47" s="16">
        <v>17944209.43</v>
      </c>
      <c r="G47" s="17">
        <f t="shared" si="8"/>
        <v>231501729.27000001</v>
      </c>
      <c r="H47" s="17">
        <v>231210394.55000001</v>
      </c>
      <c r="I47" s="17">
        <v>231210394.55000001</v>
      </c>
      <c r="J47" s="17">
        <f t="shared" si="9"/>
        <v>17652874.710000008</v>
      </c>
    </row>
    <row r="48" spans="2:10" ht="15" customHeight="1" x14ac:dyDescent="0.25">
      <c r="B48" s="103" t="s">
        <v>6</v>
      </c>
      <c r="C48" s="104"/>
      <c r="D48" s="105"/>
      <c r="E48" s="18">
        <v>0</v>
      </c>
      <c r="F48" s="19">
        <v>0</v>
      </c>
      <c r="G48" s="17">
        <f t="shared" si="8"/>
        <v>0</v>
      </c>
      <c r="H48" s="20">
        <v>0</v>
      </c>
      <c r="I48" s="20">
        <v>0</v>
      </c>
      <c r="J48" s="17">
        <f t="shared" si="9"/>
        <v>0</v>
      </c>
    </row>
    <row r="49" spans="2:10" ht="15.75" customHeight="1" thickBot="1" x14ac:dyDescent="0.3">
      <c r="B49" s="106" t="s">
        <v>23</v>
      </c>
      <c r="C49" s="107"/>
      <c r="D49" s="108"/>
      <c r="E49" s="15">
        <v>0</v>
      </c>
      <c r="F49" s="21">
        <v>13268629.82</v>
      </c>
      <c r="G49" s="17">
        <f t="shared" si="8"/>
        <v>13268629.82</v>
      </c>
      <c r="H49" s="22">
        <v>0</v>
      </c>
      <c r="I49" s="22">
        <v>0</v>
      </c>
      <c r="J49" s="17">
        <f t="shared" si="9"/>
        <v>0</v>
      </c>
    </row>
    <row r="50" spans="2:10" ht="15.75" thickBot="1" x14ac:dyDescent="0.3">
      <c r="B50" s="109" t="s">
        <v>7</v>
      </c>
      <c r="C50" s="110"/>
      <c r="D50" s="111"/>
      <c r="E50" s="23">
        <f>+E40+E41+E42+E43+E44+E45+E46+E47+E48+E49</f>
        <v>239976215.94</v>
      </c>
      <c r="F50" s="23">
        <f t="shared" ref="F50:I50" si="10">+F40+F41+F42+F43+F44+F45+F46+F47+F48+F49</f>
        <v>31029003.140000001</v>
      </c>
      <c r="G50" s="23">
        <f>+G40+G41+G42+G43+G44+G45+G46+G47+G48+G49</f>
        <v>271005219.08000004</v>
      </c>
      <c r="H50" s="23">
        <f t="shared" si="10"/>
        <v>251158692.27000001</v>
      </c>
      <c r="I50" s="23">
        <f t="shared" si="10"/>
        <v>251158692.27000001</v>
      </c>
      <c r="J50" s="114">
        <f>SUM(J40:J49)</f>
        <v>11182476.330000008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95" t="s">
        <v>24</v>
      </c>
      <c r="I51" s="96"/>
      <c r="J51" s="115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2021-02-04T00:31:27Z</dcterms:modified>
</cp:coreProperties>
</file>