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F:\NUEVA ADMINISTRACIÓN\ESTADOS FINANCIEROS 2020\ESTADOS FINANCIEROS OCTUBRE 2020\I ESTADOS E INFORMACIÓN CONTABLE\"/>
    </mc:Choice>
  </mc:AlternateContent>
  <xr:revisionPtr revIDLastSave="0" documentId="13_ncr:1_{FF19D78C-AF5A-4631-BA81-7CB24D5634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G26" i="10"/>
  <c r="H26" i="10" s="1"/>
  <c r="G25" i="10"/>
  <c r="H25" i="10" s="1"/>
  <c r="G24" i="10"/>
  <c r="H24" i="10" s="1"/>
  <c r="G23" i="10"/>
  <c r="G19" i="10" s="1"/>
  <c r="G22" i="10"/>
  <c r="H22" i="10" s="1"/>
  <c r="G21" i="10"/>
  <c r="H21" i="10" s="1"/>
  <c r="G20" i="10"/>
  <c r="H20" i="10" s="1"/>
  <c r="F19" i="10"/>
  <c r="E19" i="10"/>
  <c r="E8" i="10" s="1"/>
  <c r="D19" i="10"/>
  <c r="D8" i="10" s="1"/>
  <c r="H17" i="10"/>
  <c r="G17" i="10"/>
  <c r="G16" i="10"/>
  <c r="H16" i="10" s="1"/>
  <c r="G15" i="10"/>
  <c r="H15" i="10" s="1"/>
  <c r="G14" i="10"/>
  <c r="H14" i="10" s="1"/>
  <c r="H13" i="10"/>
  <c r="G13" i="10"/>
  <c r="G12" i="10"/>
  <c r="G10" i="10" s="1"/>
  <c r="G8" i="10" s="1"/>
  <c r="H11" i="10"/>
  <c r="G11" i="10"/>
  <c r="F10" i="10"/>
  <c r="E10" i="10"/>
  <c r="D10" i="10"/>
  <c r="F8" i="10"/>
  <c r="H12" i="10" l="1"/>
  <c r="H10" i="10" s="1"/>
  <c r="H23" i="10"/>
  <c r="H19" i="10" s="1"/>
  <c r="H8" i="10" l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<sst xmlns="http://schemas.openxmlformats.org/spreadsheetml/2006/main" count="30" uniqueCount="30">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</sst>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1:H29"/>
  <sheetViews>
    <sheetView showGridLines="0" tabSelected="1" zoomScale="196" zoomScaleNormal="196" workbookViewId="0">
      <selection activeCell="B2" sqref="B2:H29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339007147.46000004</v>
      </c>
      <c r="E8" s="8">
        <f>+E10+E19</f>
        <v>566246353.21999991</v>
      </c>
      <c r="F8" s="8">
        <f>+F10+F19</f>
        <v>484978602.16000003</v>
      </c>
      <c r="G8" s="8">
        <f>+G10+G19</f>
        <v>420274898.52000004</v>
      </c>
      <c r="H8" s="8">
        <f>+H10+H19</f>
        <v>81267751.059999987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22766653.869999997</v>
      </c>
      <c r="E10" s="8">
        <f t="shared" ref="E10:H10" si="0">+E11+E12+E13+E14+E15+E16+E17</f>
        <v>536349314.41999996</v>
      </c>
      <c r="F10" s="8">
        <f t="shared" si="0"/>
        <v>467896595.20000005</v>
      </c>
      <c r="G10" s="8">
        <f t="shared" si="0"/>
        <v>91219373.089999974</v>
      </c>
      <c r="H10" s="8">
        <f t="shared" si="0"/>
        <v>68452719.219999969</v>
      </c>
    </row>
    <row r="11" spans="2:8" ht="9.75" customHeight="1" x14ac:dyDescent="0.25">
      <c r="B11" s="2"/>
      <c r="C11" s="4" t="s">
        <v>3</v>
      </c>
      <c r="D11" s="9">
        <v>17182546.539999999</v>
      </c>
      <c r="E11" s="9">
        <v>297173961.02999997</v>
      </c>
      <c r="F11" s="9">
        <v>233565342.18000001</v>
      </c>
      <c r="G11" s="9">
        <f>+D11+E11-F11</f>
        <v>80791165.389999986</v>
      </c>
      <c r="H11" s="9">
        <f>+G11-D11</f>
        <v>63608618.849999987</v>
      </c>
    </row>
    <row r="12" spans="2:8" ht="9.75" customHeight="1" x14ac:dyDescent="0.25">
      <c r="B12" s="2"/>
      <c r="C12" s="4" t="s">
        <v>4</v>
      </c>
      <c r="D12" s="9">
        <v>5584107.3300000001</v>
      </c>
      <c r="E12" s="9">
        <v>238810808.38999999</v>
      </c>
      <c r="F12" s="9">
        <v>234055608.02000001</v>
      </c>
      <c r="G12" s="9">
        <f t="shared" ref="G12:G17" si="1">+D12+E12-F12</f>
        <v>10339307.699999988</v>
      </c>
      <c r="H12" s="9">
        <f t="shared" ref="H12:H17" si="2">+G12-D12</f>
        <v>4755200.369999988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1"/>
        <v>0</v>
      </c>
      <c r="H13" s="9">
        <f t="shared" si="2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1"/>
        <v>0</v>
      </c>
      <c r="H14" s="9">
        <f t="shared" si="2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364545</v>
      </c>
      <c r="F15" s="9">
        <v>275645</v>
      </c>
      <c r="G15" s="9">
        <f t="shared" si="1"/>
        <v>88900</v>
      </c>
      <c r="H15" s="9">
        <f t="shared" si="2"/>
        <v>88900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1"/>
        <v>0</v>
      </c>
      <c r="H16" s="9">
        <f t="shared" si="2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1"/>
        <v>0</v>
      </c>
      <c r="H17" s="9">
        <f t="shared" si="2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316240493.59000003</v>
      </c>
      <c r="E19" s="8">
        <f>+E20+E21+E22+E23+E24+E25+E26+E27+E28</f>
        <v>29897038.799999997</v>
      </c>
      <c r="F19" s="8">
        <f t="shared" ref="F19:H19" si="3">+F20+F21+F22+F23+F24+F25+F26+F27+F28</f>
        <v>17082006.960000001</v>
      </c>
      <c r="G19" s="8">
        <f t="shared" si="3"/>
        <v>329055525.43000007</v>
      </c>
      <c r="H19" s="8">
        <f t="shared" si="3"/>
        <v>12815031.840000018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 t="shared" ref="H20:H28" si="4"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5">+D21+E21-F21</f>
        <v>0</v>
      </c>
      <c r="H21" s="9">
        <f t="shared" si="4"/>
        <v>0</v>
      </c>
    </row>
    <row r="22" spans="2:8" ht="9.75" customHeight="1" x14ac:dyDescent="0.25">
      <c r="B22" s="2"/>
      <c r="C22" s="4" t="s">
        <v>13</v>
      </c>
      <c r="D22" s="9">
        <v>399686276.17000002</v>
      </c>
      <c r="E22" s="9">
        <v>27966630.629999999</v>
      </c>
      <c r="F22" s="9">
        <v>17082006.960000001</v>
      </c>
      <c r="G22" s="9">
        <f t="shared" si="5"/>
        <v>410570899.84000003</v>
      </c>
      <c r="H22" s="9">
        <f t="shared" si="4"/>
        <v>10884623.670000017</v>
      </c>
    </row>
    <row r="23" spans="2:8" ht="9.75" customHeight="1" x14ac:dyDescent="0.25">
      <c r="B23" s="2"/>
      <c r="C23" s="4" t="s">
        <v>14</v>
      </c>
      <c r="D23" s="9">
        <v>28310322.82</v>
      </c>
      <c r="E23" s="9">
        <v>1930408.17</v>
      </c>
      <c r="F23" s="9">
        <v>0</v>
      </c>
      <c r="G23" s="9">
        <f t="shared" si="5"/>
        <v>30240730.990000002</v>
      </c>
      <c r="H23" s="9">
        <f t="shared" si="4"/>
        <v>1930408.1700000018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5"/>
        <v>0</v>
      </c>
      <c r="H24" s="9">
        <f t="shared" si="4"/>
        <v>0</v>
      </c>
    </row>
    <row r="25" spans="2:8" ht="9.75" customHeight="1" x14ac:dyDescent="0.25">
      <c r="B25" s="2"/>
      <c r="C25" s="4" t="s">
        <v>16</v>
      </c>
      <c r="D25" s="9">
        <v>-111756105.40000001</v>
      </c>
      <c r="E25" s="9">
        <v>0</v>
      </c>
      <c r="F25" s="9">
        <v>0</v>
      </c>
      <c r="G25" s="9">
        <f t="shared" si="5"/>
        <v>-111756105.40000001</v>
      </c>
      <c r="H25" s="9">
        <f t="shared" si="4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5"/>
        <v>0</v>
      </c>
      <c r="H26" s="9">
        <f t="shared" si="4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5"/>
        <v>0</v>
      </c>
      <c r="H27" s="9">
        <f t="shared" si="4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5"/>
        <v>0</v>
      </c>
      <c r="H28" s="9">
        <f t="shared" si="4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2020-10-30T16:14:03Z</cp:lastPrinted>
  <dcterms:created xsi:type="dcterms:W3CDTF">2020-04-14T23:33:45Z</dcterms:created>
  <dcterms:modified xsi:type="dcterms:W3CDTF">2020-12-17T17:15:03Z</dcterms:modified>
</cp:coreProperties>
</file>