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2AD1D940-A1A6-493C-8C66-1B006535218B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5" l="1"/>
  <c r="G28" i="4" l="1"/>
  <c r="E10" i="15" l="1"/>
  <c r="E11" i="15"/>
  <c r="E12" i="15"/>
  <c r="E13" i="15"/>
  <c r="E14" i="15"/>
  <c r="E15" i="15"/>
  <c r="E16" i="15"/>
  <c r="E17" i="15"/>
  <c r="H41" i="15" l="1"/>
  <c r="H42" i="15"/>
  <c r="H43" i="15"/>
  <c r="H40" i="15"/>
  <c r="E41" i="15"/>
  <c r="E42" i="15"/>
  <c r="E43" i="15"/>
  <c r="E40" i="15"/>
  <c r="H30" i="15"/>
  <c r="H31" i="15"/>
  <c r="H32" i="15"/>
  <c r="H33" i="15"/>
  <c r="H34" i="15"/>
  <c r="H35" i="15"/>
  <c r="H36" i="15"/>
  <c r="H37" i="15"/>
  <c r="E30" i="15"/>
  <c r="E31" i="15"/>
  <c r="E32" i="15"/>
  <c r="E33" i="15"/>
  <c r="E34" i="15"/>
  <c r="E35" i="15"/>
  <c r="E36" i="15"/>
  <c r="E37" i="15"/>
  <c r="E29" i="15"/>
  <c r="H29" i="15" s="1"/>
  <c r="E21" i="15"/>
  <c r="H21" i="15" s="1"/>
  <c r="E22" i="15"/>
  <c r="H22" i="15" s="1"/>
  <c r="E23" i="15"/>
  <c r="H23" i="15" s="1"/>
  <c r="E24" i="15"/>
  <c r="H24" i="15" s="1"/>
  <c r="E25" i="15"/>
  <c r="H25" i="15" s="1"/>
  <c r="E26" i="15"/>
  <c r="H26" i="15" s="1"/>
  <c r="E20" i="15"/>
  <c r="H20" i="15" s="1"/>
  <c r="C9" i="15"/>
  <c r="H11" i="15"/>
  <c r="H13" i="15"/>
  <c r="H14" i="15"/>
  <c r="H15" i="15"/>
  <c r="H16" i="15"/>
  <c r="H17" i="15"/>
  <c r="H10" i="15"/>
  <c r="H19" i="15" l="1"/>
  <c r="H9" i="15"/>
  <c r="D28" i="15" l="1"/>
  <c r="D39" i="15"/>
  <c r="F39" i="15" l="1"/>
  <c r="G39" i="15"/>
  <c r="C39" i="15"/>
  <c r="F28" i="15"/>
  <c r="G28" i="15"/>
  <c r="C28" i="15"/>
  <c r="D19" i="15"/>
  <c r="F19" i="15"/>
  <c r="G19" i="15"/>
  <c r="C19" i="15"/>
  <c r="C44" i="15" s="1"/>
  <c r="D9" i="15"/>
  <c r="F9" i="15"/>
  <c r="G9" i="15"/>
  <c r="G44" i="15" l="1"/>
  <c r="F44" i="15"/>
  <c r="D44" i="15"/>
  <c r="H39" i="15"/>
  <c r="E39" i="15"/>
  <c r="H28" i="15"/>
  <c r="H44" i="15" s="1"/>
  <c r="E28" i="15"/>
  <c r="E19" i="15"/>
  <c r="E9" i="15"/>
  <c r="E44" i="15" l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<sst xmlns="http://schemas.openxmlformats.org/spreadsheetml/2006/main" count="167" uniqueCount="164">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</sst>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D14" sqref="D14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92"/>
    </row>
    <row r="4" spans="2:8">
      <c r="B4" s="87" t="s">
        <v>128</v>
      </c>
      <c r="C4" s="88"/>
      <c r="D4" s="88"/>
      <c r="E4" s="88"/>
      <c r="F4" s="88"/>
      <c r="G4" s="88"/>
      <c r="H4" s="92"/>
    </row>
    <row r="5" spans="2:8" ht="15.75" thickBot="1">
      <c r="B5" s="89" t="s">
        <v>163</v>
      </c>
      <c r="C5" s="90"/>
      <c r="D5" s="90"/>
      <c r="E5" s="90"/>
      <c r="F5" s="90"/>
      <c r="G5" s="90"/>
      <c r="H5" s="91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83909153.700000003</v>
      </c>
      <c r="D9" s="44">
        <f t="shared" ref="D9:G9" si="0">+D10+D11+D12+D13+D14+D15+D16+D17</f>
        <v>9560556.629999999</v>
      </c>
      <c r="E9" s="44">
        <f t="shared" si="0"/>
        <v>93469710.330000013</v>
      </c>
      <c r="F9" s="44">
        <f t="shared" si="0"/>
        <v>59844360.960000008</v>
      </c>
      <c r="G9" s="44">
        <f t="shared" si="0"/>
        <v>59737070.879999995</v>
      </c>
      <c r="H9" s="44">
        <f>+H10+H11+H12+H13+H14+H15+H16+H17</f>
        <v>33625349.370000005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31066184.030000001</v>
      </c>
      <c r="D12" s="45">
        <v>3337910.56</v>
      </c>
      <c r="E12" s="45">
        <f t="shared" si="1"/>
        <v>34404094.590000004</v>
      </c>
      <c r="F12" s="45">
        <v>18282208.050000001</v>
      </c>
      <c r="G12" s="45">
        <v>18175360.039999999</v>
      </c>
      <c r="H12" s="45">
        <f t="shared" si="2"/>
        <v>16121886.540000003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25839134.690000001</v>
      </c>
      <c r="D14" s="45">
        <v>957358.49</v>
      </c>
      <c r="E14" s="45">
        <f t="shared" si="1"/>
        <v>26796493.18</v>
      </c>
      <c r="F14" s="45">
        <v>17808061.199999999</v>
      </c>
      <c r="G14" s="45">
        <v>17807879.199999999</v>
      </c>
      <c r="H14" s="45">
        <f t="shared" si="2"/>
        <v>8988431.9800000004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21520728.309999999</v>
      </c>
      <c r="D16" s="45">
        <v>4951906.46</v>
      </c>
      <c r="E16" s="45">
        <f t="shared" si="1"/>
        <v>26472634.77</v>
      </c>
      <c r="F16" s="45">
        <v>19847991.870000001</v>
      </c>
      <c r="G16" s="45">
        <v>19847731.800000001</v>
      </c>
      <c r="H16" s="45">
        <f t="shared" si="2"/>
        <v>6624642.8999999985</v>
      </c>
    </row>
    <row r="17" spans="2:8">
      <c r="B17" s="20" t="s">
        <v>127</v>
      </c>
      <c r="C17" s="45">
        <v>5483106.6699999999</v>
      </c>
      <c r="D17" s="45">
        <v>313381.12</v>
      </c>
      <c r="E17" s="45">
        <f t="shared" si="1"/>
        <v>5796487.79</v>
      </c>
      <c r="F17" s="45">
        <v>3906099.84</v>
      </c>
      <c r="G17" s="45">
        <v>3906099.84</v>
      </c>
      <c r="H17" s="45">
        <f t="shared" si="2"/>
        <v>1890387.9500000002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123615456.19</v>
      </c>
      <c r="D19" s="44">
        <f t="shared" ref="D19:G19" si="3">+D20+D21+D22+D23+D24+D25+D26</f>
        <v>18575789.569999997</v>
      </c>
      <c r="E19" s="44">
        <f t="shared" si="3"/>
        <v>142191245.75999999</v>
      </c>
      <c r="F19" s="44">
        <f t="shared" si="3"/>
        <v>57159276.450000003</v>
      </c>
      <c r="G19" s="44">
        <f t="shared" si="3"/>
        <v>52723309.439999998</v>
      </c>
      <c r="H19" s="44">
        <f>+H20+H21+H22+H23+H24+H25+H26</f>
        <v>85031969.310000002</v>
      </c>
    </row>
    <row r="20" spans="2:8">
      <c r="B20" s="20" t="s">
        <v>138</v>
      </c>
      <c r="C20" s="45">
        <v>1194946</v>
      </c>
      <c r="D20" s="45">
        <v>-409741.09</v>
      </c>
      <c r="E20" s="45">
        <f>+C20+D20</f>
        <v>785204.90999999992</v>
      </c>
      <c r="F20" s="45">
        <v>403313.06</v>
      </c>
      <c r="G20" s="45">
        <v>403313.06</v>
      </c>
      <c r="H20" s="45">
        <f>+E20-F20</f>
        <v>381891.84999999992</v>
      </c>
    </row>
    <row r="21" spans="2:8">
      <c r="B21" s="20" t="s">
        <v>139</v>
      </c>
      <c r="C21" s="45">
        <v>111892298.08</v>
      </c>
      <c r="D21" s="45">
        <v>18135752.359999999</v>
      </c>
      <c r="E21" s="45">
        <f t="shared" ref="E21:E26" si="4">+C21+D21</f>
        <v>130028050.44</v>
      </c>
      <c r="F21" s="45">
        <v>49312090.549999997</v>
      </c>
      <c r="G21" s="45">
        <v>44876123.539999999</v>
      </c>
      <c r="H21" s="45">
        <f t="shared" ref="H21:H26" si="5">+E21-F21</f>
        <v>80715959.890000001</v>
      </c>
    </row>
    <row r="22" spans="2:8">
      <c r="B22" s="20" t="s">
        <v>140</v>
      </c>
      <c r="C22" s="45">
        <v>942230</v>
      </c>
      <c r="D22" s="45">
        <v>778324.33</v>
      </c>
      <c r="E22" s="45">
        <f t="shared" si="4"/>
        <v>1720554.33</v>
      </c>
      <c r="F22" s="45">
        <v>1381513.99</v>
      </c>
      <c r="G22" s="45">
        <v>1381513.99</v>
      </c>
      <c r="H22" s="45">
        <f t="shared" si="5"/>
        <v>339040.34000000008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3161344</v>
      </c>
      <c r="D24" s="45">
        <v>42289.48</v>
      </c>
      <c r="E24" s="45">
        <f t="shared" si="4"/>
        <v>3203633.48</v>
      </c>
      <c r="F24" s="45">
        <v>1715410.94</v>
      </c>
      <c r="G24" s="45">
        <v>1715410.94</v>
      </c>
      <c r="H24" s="45">
        <f t="shared" si="5"/>
        <v>1488222.54</v>
      </c>
    </row>
    <row r="25" spans="2:8">
      <c r="B25" s="20" t="s">
        <v>143</v>
      </c>
      <c r="C25" s="45">
        <v>6424638.1100000003</v>
      </c>
      <c r="D25" s="45">
        <v>29164.49</v>
      </c>
      <c r="E25" s="45">
        <f t="shared" si="4"/>
        <v>6453802.6000000006</v>
      </c>
      <c r="F25" s="45">
        <v>4346947.91</v>
      </c>
      <c r="G25" s="45">
        <v>4346947.91</v>
      </c>
      <c r="H25" s="45">
        <f t="shared" si="5"/>
        <v>2106854.6900000004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32451606.050000001</v>
      </c>
      <c r="D28" s="44">
        <f t="shared" ref="D28:H28" si="6">+D29+D30+D31+D32+D33+D34+D35+D36+D37</f>
        <v>-453727.37</v>
      </c>
      <c r="E28" s="44">
        <f t="shared" si="6"/>
        <v>31997878.68</v>
      </c>
      <c r="F28" s="44">
        <f t="shared" si="6"/>
        <v>9232208.7699999996</v>
      </c>
      <c r="G28" s="44">
        <f t="shared" si="6"/>
        <v>9120341.8499999996</v>
      </c>
      <c r="H28" s="44">
        <f t="shared" si="6"/>
        <v>22765669.91</v>
      </c>
    </row>
    <row r="29" spans="2:8" ht="16.5">
      <c r="B29" s="20" t="s">
        <v>146</v>
      </c>
      <c r="C29" s="45">
        <v>32451606.050000001</v>
      </c>
      <c r="D29" s="45">
        <v>-453727.37</v>
      </c>
      <c r="E29" s="45">
        <f>+C29+D29</f>
        <v>31997878.68</v>
      </c>
      <c r="F29" s="45">
        <v>9232208.7699999996</v>
      </c>
      <c r="G29" s="45">
        <v>9120341.8499999996</v>
      </c>
      <c r="H29" s="45">
        <f>+E29-F29</f>
        <v>22765669.91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239976215.94</v>
      </c>
      <c r="D44" s="46">
        <f t="shared" ref="D44:H44" si="12">+D9+D19+D28+D39</f>
        <v>27682618.829999994</v>
      </c>
      <c r="E44" s="46">
        <f t="shared" si="12"/>
        <v>267658834.77000001</v>
      </c>
      <c r="F44" s="46">
        <f t="shared" si="12"/>
        <v>126235846.18000001</v>
      </c>
      <c r="G44" s="46">
        <f t="shared" si="12"/>
        <v>121580722.16999999</v>
      </c>
      <c r="H44" s="46">
        <f t="shared" si="12"/>
        <v>141422988.59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2020-10-30T16:28:22Z</dcterms:modified>
</cp:coreProperties>
</file>