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b) Estado Analítico del Ejercicio del Presupuesto de Egresos\"/>
    </mc:Choice>
  </mc:AlternateContent>
  <xr:revisionPtr revIDLastSave="0" documentId="13_ncr:1_{56F7C077-855E-4043-A9B4-8EF7FE373396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4" l="1"/>
  <c r="I80" i="14" s="1"/>
  <c r="F79" i="14"/>
  <c r="I79" i="14" s="1"/>
  <c r="I78" i="14"/>
  <c r="F78" i="14"/>
  <c r="F77" i="14"/>
  <c r="I77" i="14" s="1"/>
  <c r="F76" i="14"/>
  <c r="I76" i="14" s="1"/>
  <c r="I75" i="14"/>
  <c r="F75" i="14"/>
  <c r="F74" i="14"/>
  <c r="I74" i="14" s="1"/>
  <c r="H73" i="14"/>
  <c r="G73" i="14"/>
  <c r="E73" i="14"/>
  <c r="D73" i="14"/>
  <c r="F72" i="14"/>
  <c r="I72" i="14" s="1"/>
  <c r="I71" i="14"/>
  <c r="F71" i="14"/>
  <c r="F70" i="14"/>
  <c r="I70" i="14" s="1"/>
  <c r="I69" i="14" s="1"/>
  <c r="H69" i="14"/>
  <c r="G69" i="14"/>
  <c r="F69" i="14"/>
  <c r="E69" i="14"/>
  <c r="D69" i="14"/>
  <c r="F68" i="14"/>
  <c r="I68" i="14" s="1"/>
  <c r="I67" i="14"/>
  <c r="F67" i="14"/>
  <c r="F66" i="14"/>
  <c r="I66" i="14" s="1"/>
  <c r="F65" i="14"/>
  <c r="I65" i="14" s="1"/>
  <c r="I64" i="14"/>
  <c r="F64" i="14"/>
  <c r="F63" i="14"/>
  <c r="I63" i="14" s="1"/>
  <c r="F62" i="14"/>
  <c r="I62" i="14" s="1"/>
  <c r="E61" i="14"/>
  <c r="D61" i="14"/>
  <c r="F60" i="14"/>
  <c r="I60" i="14" s="1"/>
  <c r="I59" i="14"/>
  <c r="F59" i="14"/>
  <c r="F58" i="14"/>
  <c r="I58" i="14" s="1"/>
  <c r="I57" i="14" s="1"/>
  <c r="H57" i="14"/>
  <c r="G57" i="14"/>
  <c r="E57" i="14"/>
  <c r="D57" i="14"/>
  <c r="F56" i="14"/>
  <c r="I56" i="14" s="1"/>
  <c r="I55" i="14"/>
  <c r="F55" i="14"/>
  <c r="F54" i="14"/>
  <c r="I54" i="14" s="1"/>
  <c r="F53" i="14"/>
  <c r="I53" i="14" s="1"/>
  <c r="I52" i="14"/>
  <c r="F52" i="14"/>
  <c r="I51" i="14"/>
  <c r="F51" i="14"/>
  <c r="F50" i="14"/>
  <c r="I50" i="14" s="1"/>
  <c r="I49" i="14"/>
  <c r="F49" i="14"/>
  <c r="F48" i="14"/>
  <c r="I48" i="14" s="1"/>
  <c r="H47" i="14"/>
  <c r="G47" i="14"/>
  <c r="E47" i="14"/>
  <c r="D47" i="14"/>
  <c r="F46" i="14"/>
  <c r="I46" i="14" s="1"/>
  <c r="I45" i="14"/>
  <c r="F45" i="14"/>
  <c r="F44" i="14"/>
  <c r="I44" i="14" s="1"/>
  <c r="F43" i="14"/>
  <c r="I43" i="14" s="1"/>
  <c r="I42" i="14"/>
  <c r="F42" i="14"/>
  <c r="I41" i="14"/>
  <c r="F41" i="14"/>
  <c r="F40" i="14"/>
  <c r="I40" i="14" s="1"/>
  <c r="I39" i="14"/>
  <c r="F39" i="14"/>
  <c r="F38" i="14"/>
  <c r="I38" i="14" s="1"/>
  <c r="I37" i="14" s="1"/>
  <c r="H37" i="14"/>
  <c r="G37" i="14"/>
  <c r="E37" i="14"/>
  <c r="D37" i="14"/>
  <c r="F36" i="14"/>
  <c r="I36" i="14" s="1"/>
  <c r="I35" i="14"/>
  <c r="F35" i="14"/>
  <c r="F34" i="14"/>
  <c r="I34" i="14" s="1"/>
  <c r="F33" i="14"/>
  <c r="I33" i="14" s="1"/>
  <c r="I32" i="14"/>
  <c r="F32" i="14"/>
  <c r="I31" i="14"/>
  <c r="F31" i="14"/>
  <c r="F30" i="14"/>
  <c r="I30" i="14" s="1"/>
  <c r="I29" i="14"/>
  <c r="F29" i="14"/>
  <c r="F28" i="14"/>
  <c r="I28" i="14" s="1"/>
  <c r="H27" i="14"/>
  <c r="G27" i="14"/>
  <c r="E27" i="14"/>
  <c r="D27" i="14"/>
  <c r="F26" i="14"/>
  <c r="I26" i="14" s="1"/>
  <c r="I25" i="14"/>
  <c r="F25" i="14"/>
  <c r="F24" i="14"/>
  <c r="I24" i="14" s="1"/>
  <c r="F23" i="14"/>
  <c r="I23" i="14" s="1"/>
  <c r="I22" i="14"/>
  <c r="F22" i="14"/>
  <c r="I21" i="14"/>
  <c r="F21" i="14"/>
  <c r="F20" i="14"/>
  <c r="I20" i="14" s="1"/>
  <c r="I19" i="14"/>
  <c r="F19" i="14"/>
  <c r="F18" i="14"/>
  <c r="I18" i="14" s="1"/>
  <c r="H17" i="14"/>
  <c r="G17" i="14"/>
  <c r="E17" i="14"/>
  <c r="E81" i="14" s="1"/>
  <c r="D17" i="14"/>
  <c r="F16" i="14"/>
  <c r="I16" i="14" s="1"/>
  <c r="I15" i="14"/>
  <c r="F15" i="14"/>
  <c r="F14" i="14"/>
  <c r="I14" i="14" s="1"/>
  <c r="F13" i="14"/>
  <c r="I13" i="14" s="1"/>
  <c r="I12" i="14"/>
  <c r="F12" i="14"/>
  <c r="F11" i="14"/>
  <c r="I11" i="14" s="1"/>
  <c r="F10" i="14"/>
  <c r="I10" i="14" s="1"/>
  <c r="I9" i="14" s="1"/>
  <c r="H9" i="14"/>
  <c r="H81" i="14" s="1"/>
  <c r="G9" i="14"/>
  <c r="G81" i="14" s="1"/>
  <c r="F9" i="14"/>
  <c r="E9" i="14"/>
  <c r="D9" i="14"/>
  <c r="D81" i="14" s="1"/>
  <c r="I73" i="14" l="1"/>
  <c r="I61" i="14"/>
  <c r="I17" i="14"/>
  <c r="I81" i="14" s="1"/>
  <c r="I27" i="14"/>
  <c r="I47" i="14"/>
  <c r="F73" i="14"/>
  <c r="F17" i="14"/>
  <c r="F81" i="14" s="1"/>
  <c r="F27" i="14"/>
  <c r="F37" i="14"/>
  <c r="F47" i="14"/>
  <c r="F57" i="14"/>
  <c r="F61" i="14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<sst xmlns="http://schemas.openxmlformats.org/spreadsheetml/2006/main" count="146" uniqueCount="124">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</sst>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1" t="s">
        <v>121</v>
      </c>
      <c r="C2" s="42"/>
      <c r="D2" s="42"/>
      <c r="E2" s="42"/>
      <c r="F2" s="42"/>
      <c r="G2" s="42"/>
      <c r="H2" s="43"/>
    </row>
    <row r="3" spans="2:8" ht="9.9499999999999993" customHeight="1">
      <c r="B3" s="44" t="s">
        <v>0</v>
      </c>
      <c r="C3" s="45"/>
      <c r="D3" s="45"/>
      <c r="E3" s="45"/>
      <c r="F3" s="45"/>
      <c r="G3" s="45"/>
      <c r="H3" s="46"/>
    </row>
    <row r="4" spans="2:8" ht="9.9499999999999993" customHeight="1" thickBot="1">
      <c r="B4" s="47" t="s">
        <v>122</v>
      </c>
      <c r="C4" s="48"/>
      <c r="D4" s="48"/>
      <c r="E4" s="48"/>
      <c r="F4" s="48"/>
      <c r="G4" s="48"/>
      <c r="H4" s="49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38" t="s">
        <v>3</v>
      </c>
      <c r="C6" s="39"/>
      <c r="D6" s="39"/>
      <c r="E6" s="39"/>
      <c r="F6" s="5"/>
      <c r="G6" s="5"/>
      <c r="H6" s="6"/>
    </row>
    <row r="7" spans="2:8" ht="9.9499999999999993" customHeight="1">
      <c r="B7" s="33" t="s">
        <v>4</v>
      </c>
      <c r="C7" s="34"/>
      <c r="D7" s="34"/>
      <c r="E7" s="34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5" t="s">
        <v>5</v>
      </c>
      <c r="D8" s="35"/>
      <c r="E8" s="35"/>
      <c r="F8" s="5"/>
      <c r="G8" s="21">
        <v>4925043</v>
      </c>
      <c r="H8" s="22">
        <v>7265699</v>
      </c>
    </row>
    <row r="9" spans="2:8" ht="9.9499999999999993" customHeight="1">
      <c r="B9" s="3"/>
      <c r="C9" s="35" t="s">
        <v>6</v>
      </c>
      <c r="D9" s="35"/>
      <c r="E9" s="35"/>
      <c r="F9" s="5"/>
      <c r="G9" s="21">
        <v>0</v>
      </c>
      <c r="H9" s="22">
        <v>0</v>
      </c>
    </row>
    <row r="10" spans="2:8" ht="9.9499999999999993" customHeight="1">
      <c r="B10" s="3"/>
      <c r="C10" s="35" t="s">
        <v>7</v>
      </c>
      <c r="D10" s="35"/>
      <c r="E10" s="35"/>
      <c r="F10" s="5"/>
      <c r="G10" s="21">
        <v>0</v>
      </c>
      <c r="H10" s="22">
        <v>0</v>
      </c>
    </row>
    <row r="11" spans="2:8" ht="9.9499999999999993" customHeight="1">
      <c r="B11" s="3"/>
      <c r="C11" s="35" t="s">
        <v>8</v>
      </c>
      <c r="D11" s="35"/>
      <c r="E11" s="35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5" t="s">
        <v>9</v>
      </c>
      <c r="D12" s="35"/>
      <c r="E12" s="35"/>
      <c r="F12" s="5"/>
      <c r="G12" s="21">
        <v>752932.92</v>
      </c>
      <c r="H12" s="22">
        <v>2686790.17</v>
      </c>
    </row>
    <row r="13" spans="2:8" ht="9.9499999999999993" customHeight="1">
      <c r="B13" s="7"/>
      <c r="C13" s="40" t="s">
        <v>10</v>
      </c>
      <c r="D13" s="35"/>
      <c r="E13" s="35"/>
      <c r="F13" s="5"/>
      <c r="G13" s="21">
        <v>440729.23</v>
      </c>
      <c r="H13" s="22">
        <v>2369302.96</v>
      </c>
    </row>
    <row r="14" spans="2:8" ht="9.9499999999999993" customHeight="1">
      <c r="B14" s="3"/>
      <c r="C14" s="35" t="s">
        <v>11</v>
      </c>
      <c r="D14" s="35"/>
      <c r="E14" s="35"/>
      <c r="F14" s="5"/>
      <c r="G14" s="21">
        <v>0</v>
      </c>
      <c r="H14" s="22">
        <v>0</v>
      </c>
    </row>
    <row r="15" spans="2:8" ht="14.25">
      <c r="B15" s="33" t="s">
        <v>12</v>
      </c>
      <c r="C15" s="34"/>
      <c r="D15" s="34"/>
      <c r="E15" s="34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5" t="s">
        <v>13</v>
      </c>
      <c r="D16" s="35"/>
      <c r="E16" s="35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5" t="s">
        <v>14</v>
      </c>
      <c r="D17" s="35"/>
      <c r="E17" s="35"/>
      <c r="F17" s="5"/>
      <c r="G17" s="21">
        <v>0</v>
      </c>
      <c r="H17" s="22">
        <v>1850000</v>
      </c>
    </row>
    <row r="18" spans="2:8" ht="9.9499999999999993" customHeight="1">
      <c r="B18" s="33" t="s">
        <v>15</v>
      </c>
      <c r="C18" s="34"/>
      <c r="D18" s="34"/>
      <c r="E18" s="34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5" t="s">
        <v>16</v>
      </c>
      <c r="D19" s="35"/>
      <c r="E19" s="35"/>
      <c r="F19" s="5"/>
      <c r="G19" s="21">
        <v>0</v>
      </c>
      <c r="H19" s="22">
        <v>0</v>
      </c>
    </row>
    <row r="20" spans="2:8" ht="9.9499999999999993" customHeight="1">
      <c r="B20" s="3"/>
      <c r="C20" s="35" t="s">
        <v>17</v>
      </c>
      <c r="D20" s="35"/>
      <c r="E20" s="35"/>
      <c r="F20" s="5"/>
      <c r="G20" s="21">
        <v>0</v>
      </c>
      <c r="H20" s="22">
        <v>0</v>
      </c>
    </row>
    <row r="21" spans="2:8" ht="9.9499999999999993" customHeight="1">
      <c r="B21" s="3"/>
      <c r="C21" s="35" t="s">
        <v>18</v>
      </c>
      <c r="D21" s="35"/>
      <c r="E21" s="35"/>
      <c r="F21" s="5"/>
      <c r="G21" s="21">
        <v>0</v>
      </c>
      <c r="H21" s="22">
        <v>0</v>
      </c>
    </row>
    <row r="22" spans="2:8" ht="9.9499999999999993" customHeight="1">
      <c r="B22" s="3"/>
      <c r="C22" s="35" t="s">
        <v>19</v>
      </c>
      <c r="D22" s="35"/>
      <c r="E22" s="35"/>
      <c r="F22" s="5"/>
      <c r="G22" s="21">
        <v>0</v>
      </c>
      <c r="H22" s="22">
        <v>0</v>
      </c>
    </row>
    <row r="23" spans="2:8" ht="9.9499999999999993" customHeight="1">
      <c r="B23" s="3"/>
      <c r="C23" s="35" t="s">
        <v>20</v>
      </c>
      <c r="D23" s="35"/>
      <c r="E23" s="35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3" t="s">
        <v>21</v>
      </c>
      <c r="C25" s="34"/>
      <c r="D25" s="34"/>
      <c r="E25" s="34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38" t="s">
        <v>22</v>
      </c>
      <c r="C27" s="39"/>
      <c r="D27" s="39"/>
      <c r="E27" s="39"/>
      <c r="F27" s="5"/>
      <c r="G27" s="25"/>
      <c r="H27" s="22"/>
    </row>
    <row r="28" spans="2:8" ht="9.9499999999999993" customHeight="1">
      <c r="B28" s="33" t="s">
        <v>23</v>
      </c>
      <c r="C28" s="34"/>
      <c r="D28" s="34"/>
      <c r="E28" s="34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5" t="s">
        <v>24</v>
      </c>
      <c r="D29" s="35"/>
      <c r="E29" s="35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5" t="s">
        <v>25</v>
      </c>
      <c r="D30" s="35"/>
      <c r="E30" s="35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5" t="s">
        <v>26</v>
      </c>
      <c r="D31" s="35"/>
      <c r="E31" s="35"/>
      <c r="F31" s="5"/>
      <c r="G31" s="21">
        <v>23166782.850000001</v>
      </c>
      <c r="H31" s="22">
        <v>44049242.869999997</v>
      </c>
    </row>
    <row r="32" spans="2:8" ht="9.9499999999999993" customHeight="1">
      <c r="B32" s="33" t="s">
        <v>27</v>
      </c>
      <c r="C32" s="34"/>
      <c r="D32" s="34"/>
      <c r="E32" s="34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5" t="s">
        <v>28</v>
      </c>
      <c r="D33" s="35"/>
      <c r="E33" s="35"/>
      <c r="F33" s="5"/>
      <c r="G33" s="21">
        <v>0</v>
      </c>
      <c r="H33" s="22">
        <v>0</v>
      </c>
    </row>
    <row r="34" spans="2:8" ht="9.9499999999999993" customHeight="1">
      <c r="B34" s="3"/>
      <c r="C34" s="35" t="s">
        <v>29</v>
      </c>
      <c r="D34" s="35"/>
      <c r="E34" s="35"/>
      <c r="F34" s="5"/>
      <c r="G34" s="21">
        <v>0</v>
      </c>
      <c r="H34" s="22">
        <v>567888.30000000005</v>
      </c>
    </row>
    <row r="35" spans="2:8" ht="9.9499999999999993" customHeight="1">
      <c r="B35" s="3"/>
      <c r="C35" s="35" t="s">
        <v>30</v>
      </c>
      <c r="D35" s="35"/>
      <c r="E35" s="35"/>
      <c r="F35" s="5"/>
      <c r="G35" s="21">
        <v>789820</v>
      </c>
      <c r="H35" s="22">
        <v>830996</v>
      </c>
    </row>
    <row r="36" spans="2:8" ht="9.9499999999999993" customHeight="1">
      <c r="B36" s="3"/>
      <c r="C36" s="35" t="s">
        <v>31</v>
      </c>
      <c r="D36" s="35"/>
      <c r="E36" s="35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5" t="s">
        <v>32</v>
      </c>
      <c r="D37" s="35"/>
      <c r="E37" s="35"/>
      <c r="F37" s="5"/>
      <c r="G37" s="21">
        <v>1078290</v>
      </c>
      <c r="H37" s="22">
        <v>1482625</v>
      </c>
    </row>
    <row r="38" spans="2:8" ht="9.9499999999999993" customHeight="1">
      <c r="B38" s="3"/>
      <c r="C38" s="35" t="s">
        <v>33</v>
      </c>
      <c r="D38" s="35"/>
      <c r="E38" s="35"/>
      <c r="F38" s="5"/>
      <c r="G38" s="21">
        <v>0</v>
      </c>
      <c r="H38" s="22">
        <v>0</v>
      </c>
    </row>
    <row r="39" spans="2:8" ht="9.9499999999999993" customHeight="1">
      <c r="B39" s="3"/>
      <c r="C39" s="35" t="s">
        <v>34</v>
      </c>
      <c r="D39" s="35"/>
      <c r="E39" s="35"/>
      <c r="F39" s="5"/>
      <c r="G39" s="21">
        <v>0</v>
      </c>
      <c r="H39" s="22">
        <v>0</v>
      </c>
    </row>
    <row r="40" spans="2:8" ht="9.9499999999999993" customHeight="1">
      <c r="B40" s="3"/>
      <c r="C40" s="35" t="s">
        <v>35</v>
      </c>
      <c r="D40" s="35"/>
      <c r="E40" s="35"/>
      <c r="F40" s="5"/>
      <c r="G40" s="21">
        <v>235000</v>
      </c>
      <c r="H40" s="22">
        <v>125000</v>
      </c>
    </row>
    <row r="41" spans="2:8" ht="9.9499999999999993" customHeight="1">
      <c r="B41" s="3"/>
      <c r="C41" s="35" t="s">
        <v>36</v>
      </c>
      <c r="D41" s="35"/>
      <c r="E41" s="35"/>
      <c r="F41" s="5"/>
      <c r="G41" s="21">
        <v>0</v>
      </c>
      <c r="H41" s="22">
        <v>0</v>
      </c>
    </row>
    <row r="42" spans="2:8" ht="9.9499999999999993" customHeight="1">
      <c r="B42" s="33" t="s">
        <v>37</v>
      </c>
      <c r="C42" s="34"/>
      <c r="D42" s="34"/>
      <c r="E42" s="34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5" t="s">
        <v>38</v>
      </c>
      <c r="D43" s="35"/>
      <c r="E43" s="35"/>
      <c r="F43" s="5"/>
      <c r="G43" s="21">
        <v>0</v>
      </c>
      <c r="H43" s="22">
        <v>0</v>
      </c>
    </row>
    <row r="44" spans="2:8" ht="9.9499999999999993" customHeight="1">
      <c r="B44" s="3"/>
      <c r="C44" s="35" t="s">
        <v>2</v>
      </c>
      <c r="D44" s="35"/>
      <c r="E44" s="35"/>
      <c r="F44" s="5"/>
      <c r="G44" s="21">
        <v>0</v>
      </c>
      <c r="H44" s="22">
        <v>0</v>
      </c>
    </row>
    <row r="45" spans="2:8" ht="9.9499999999999993" customHeight="1">
      <c r="B45" s="3"/>
      <c r="C45" s="35" t="s">
        <v>39</v>
      </c>
      <c r="D45" s="35"/>
      <c r="E45" s="35"/>
      <c r="F45" s="5"/>
      <c r="G45" s="21">
        <v>6013910.1100000003</v>
      </c>
      <c r="H45" s="22">
        <v>18690169.390000001</v>
      </c>
    </row>
    <row r="46" spans="2:8" ht="9.9499999999999993" customHeight="1">
      <c r="B46" s="33" t="s">
        <v>40</v>
      </c>
      <c r="C46" s="34"/>
      <c r="D46" s="34"/>
      <c r="E46" s="34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5" t="s">
        <v>41</v>
      </c>
      <c r="D47" s="35"/>
      <c r="E47" s="35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5" t="s">
        <v>42</v>
      </c>
      <c r="D48" s="35"/>
      <c r="E48" s="35"/>
      <c r="F48" s="5"/>
      <c r="G48" s="21">
        <v>0</v>
      </c>
      <c r="H48" s="22">
        <v>0</v>
      </c>
    </row>
    <row r="49" spans="2:8" ht="9.9499999999999993" customHeight="1">
      <c r="B49" s="3"/>
      <c r="C49" s="35" t="s">
        <v>43</v>
      </c>
      <c r="D49" s="35"/>
      <c r="E49" s="35"/>
      <c r="F49" s="5"/>
      <c r="G49" s="21">
        <v>0</v>
      </c>
      <c r="H49" s="22">
        <v>0</v>
      </c>
    </row>
    <row r="50" spans="2:8" ht="9.9499999999999993" customHeight="1">
      <c r="B50" s="3"/>
      <c r="C50" s="35" t="s">
        <v>44</v>
      </c>
      <c r="D50" s="35"/>
      <c r="E50" s="35"/>
      <c r="F50" s="5"/>
      <c r="G50" s="21">
        <v>0</v>
      </c>
      <c r="H50" s="22">
        <v>0</v>
      </c>
    </row>
    <row r="51" spans="2:8" ht="9.9499999999999993" customHeight="1">
      <c r="B51" s="3"/>
      <c r="C51" s="35" t="s">
        <v>45</v>
      </c>
      <c r="D51" s="35"/>
      <c r="E51" s="35"/>
      <c r="F51" s="5"/>
      <c r="G51" s="21">
        <v>0</v>
      </c>
      <c r="H51" s="22">
        <v>0</v>
      </c>
    </row>
    <row r="52" spans="2:8" ht="9.9499999999999993" customHeight="1">
      <c r="B52" s="33" t="s">
        <v>46</v>
      </c>
      <c r="C52" s="34"/>
      <c r="D52" s="34"/>
      <c r="E52" s="34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5" t="s">
        <v>47</v>
      </c>
      <c r="D53" s="35"/>
      <c r="E53" s="35"/>
      <c r="F53" s="5"/>
      <c r="G53" s="21">
        <v>0</v>
      </c>
      <c r="H53" s="22">
        <v>2418179.09</v>
      </c>
    </row>
    <row r="54" spans="2:8" ht="9.9499999999999993" customHeight="1">
      <c r="B54" s="3"/>
      <c r="C54" s="35" t="s">
        <v>48</v>
      </c>
      <c r="D54" s="35"/>
      <c r="E54" s="35"/>
      <c r="F54" s="5"/>
      <c r="G54" s="21">
        <v>0</v>
      </c>
      <c r="H54" s="22">
        <v>0</v>
      </c>
    </row>
    <row r="55" spans="2:8" ht="9.9499999999999993" customHeight="1">
      <c r="B55" s="3"/>
      <c r="C55" s="35" t="s">
        <v>49</v>
      </c>
      <c r="D55" s="35"/>
      <c r="E55" s="35"/>
      <c r="F55" s="5"/>
      <c r="G55" s="21">
        <v>0</v>
      </c>
      <c r="H55" s="22">
        <v>0</v>
      </c>
    </row>
    <row r="56" spans="2:8" ht="9.9499999999999993" customHeight="1">
      <c r="B56" s="3"/>
      <c r="C56" s="35" t="s">
        <v>50</v>
      </c>
      <c r="D56" s="35"/>
      <c r="E56" s="35"/>
      <c r="F56" s="5"/>
      <c r="G56" s="21">
        <v>0</v>
      </c>
      <c r="H56" s="22">
        <v>0</v>
      </c>
    </row>
    <row r="57" spans="2:8" ht="9.9499999999999993" customHeight="1">
      <c r="B57" s="3"/>
      <c r="C57" s="35" t="s">
        <v>51</v>
      </c>
      <c r="D57" s="35"/>
      <c r="E57" s="35"/>
      <c r="F57" s="5"/>
      <c r="G57" s="21">
        <v>0</v>
      </c>
      <c r="H57" s="22">
        <v>0</v>
      </c>
    </row>
    <row r="58" spans="2:8" ht="9.9499999999999993" customHeight="1">
      <c r="B58" s="3"/>
      <c r="C58" s="35" t="s">
        <v>52</v>
      </c>
      <c r="D58" s="35"/>
      <c r="E58" s="35"/>
      <c r="F58" s="5"/>
      <c r="G58" s="21">
        <v>0</v>
      </c>
      <c r="H58" s="22">
        <v>0</v>
      </c>
    </row>
    <row r="59" spans="2:8" ht="9.9499999999999993" customHeight="1">
      <c r="B59" s="33" t="s">
        <v>53</v>
      </c>
      <c r="C59" s="34"/>
      <c r="D59" s="34"/>
      <c r="E59" s="34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5" t="s">
        <v>54</v>
      </c>
      <c r="D60" s="35"/>
      <c r="E60" s="35"/>
      <c r="F60" s="5"/>
      <c r="G60" s="21">
        <v>6857112.9900000002</v>
      </c>
      <c r="H60" s="22">
        <v>97570765.730000004</v>
      </c>
    </row>
    <row r="61" spans="2:8" ht="9.9499999999999993" customHeight="1">
      <c r="B61" s="36"/>
      <c r="C61" s="37"/>
      <c r="D61" s="37"/>
      <c r="E61" s="37"/>
      <c r="F61" s="5"/>
      <c r="G61" s="25"/>
      <c r="H61" s="22"/>
    </row>
    <row r="62" spans="2:8" ht="9.9499999999999993" customHeight="1">
      <c r="B62" s="33" t="s">
        <v>55</v>
      </c>
      <c r="C62" s="34"/>
      <c r="D62" s="34"/>
      <c r="E62" s="34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3" t="s">
        <v>56</v>
      </c>
      <c r="C64" s="34"/>
      <c r="D64" s="34"/>
      <c r="E64" s="34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2" t="s">
        <v>57</v>
      </c>
      <c r="C67" s="32"/>
      <c r="D67" s="32"/>
      <c r="E67" s="32"/>
      <c r="F67" s="32"/>
      <c r="G67" s="32"/>
      <c r="H67" s="3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4" t="s">
        <v>121</v>
      </c>
      <c r="C2" s="55"/>
      <c r="D2" s="55"/>
      <c r="E2" s="55"/>
      <c r="F2" s="55"/>
      <c r="G2" s="55"/>
      <c r="H2" s="55"/>
      <c r="I2" s="56"/>
    </row>
    <row r="3" spans="2:9">
      <c r="B3" s="57" t="s">
        <v>61</v>
      </c>
      <c r="C3" s="58"/>
      <c r="D3" s="58"/>
      <c r="E3" s="58"/>
      <c r="F3" s="58"/>
      <c r="G3" s="58"/>
      <c r="H3" s="58"/>
      <c r="I3" s="59"/>
    </row>
    <row r="4" spans="2:9">
      <c r="B4" s="57" t="s">
        <v>70</v>
      </c>
      <c r="C4" s="58"/>
      <c r="D4" s="58"/>
      <c r="E4" s="58"/>
      <c r="F4" s="58"/>
      <c r="G4" s="58"/>
      <c r="H4" s="58"/>
      <c r="I4" s="59"/>
    </row>
    <row r="5" spans="2:9" ht="15.75" thickBot="1">
      <c r="B5" s="60" t="s">
        <v>123</v>
      </c>
      <c r="C5" s="61"/>
      <c r="D5" s="61"/>
      <c r="E5" s="61"/>
      <c r="F5" s="61"/>
      <c r="G5" s="61"/>
      <c r="H5" s="61"/>
      <c r="I5" s="62"/>
    </row>
    <row r="6" spans="2:9" ht="15.75" thickBot="1">
      <c r="B6" s="63" t="s">
        <v>58</v>
      </c>
      <c r="C6" s="64"/>
      <c r="D6" s="69" t="s">
        <v>62</v>
      </c>
      <c r="E6" s="70"/>
      <c r="F6" s="70"/>
      <c r="G6" s="70"/>
      <c r="H6" s="71"/>
      <c r="I6" s="72" t="s">
        <v>63</v>
      </c>
    </row>
    <row r="7" spans="2:9" ht="17.25" thickBot="1">
      <c r="B7" s="65"/>
      <c r="C7" s="66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3"/>
    </row>
    <row r="8" spans="2:9" ht="15.75" thickBot="1">
      <c r="B8" s="67"/>
      <c r="C8" s="68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4" t="s">
        <v>24</v>
      </c>
      <c r="C9" s="75"/>
      <c r="D9" s="28">
        <f>+D10+D11+D12+D13+D14+D15+D16</f>
        <v>58382273.390000001</v>
      </c>
      <c r="E9" s="76">
        <f t="shared" ref="E9:I9" si="0">+E10+E11+E12+E13+E14+E15+E16</f>
        <v>0</v>
      </c>
      <c r="F9" s="28">
        <f t="shared" si="0"/>
        <v>58382273.390000001</v>
      </c>
      <c r="G9" s="28">
        <f t="shared" si="0"/>
        <v>4594858.53</v>
      </c>
      <c r="H9" s="28">
        <f t="shared" si="0"/>
        <v>4594858.53</v>
      </c>
      <c r="I9" s="28">
        <f t="shared" si="0"/>
        <v>53787414.859999999</v>
      </c>
    </row>
    <row r="10" spans="2:9">
      <c r="B10" s="15"/>
      <c r="C10" s="16" t="s">
        <v>71</v>
      </c>
      <c r="D10" s="27">
        <v>41455136.57</v>
      </c>
      <c r="E10" s="77">
        <v>0</v>
      </c>
      <c r="F10" s="27">
        <f>+D10+E10</f>
        <v>41455136.57</v>
      </c>
      <c r="G10" s="27">
        <v>3525154.64</v>
      </c>
      <c r="H10" s="27">
        <v>3525154.64</v>
      </c>
      <c r="I10" s="27">
        <f>+F10-G10</f>
        <v>37929981.93</v>
      </c>
    </row>
    <row r="11" spans="2:9">
      <c r="B11" s="15"/>
      <c r="C11" s="16" t="s">
        <v>72</v>
      </c>
      <c r="D11" s="27">
        <v>0</v>
      </c>
      <c r="E11" s="7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77">
        <v>0</v>
      </c>
      <c r="F12" s="27">
        <f t="shared" si="1"/>
        <v>16549136.82</v>
      </c>
      <c r="G12" s="27">
        <v>1069703.8899999999</v>
      </c>
      <c r="H12" s="27">
        <v>1069703.8899999999</v>
      </c>
      <c r="I12" s="27">
        <f t="shared" si="2"/>
        <v>15479432.93</v>
      </c>
    </row>
    <row r="13" spans="2:9">
      <c r="B13" s="15"/>
      <c r="C13" s="16" t="s">
        <v>74</v>
      </c>
      <c r="D13" s="27">
        <v>0</v>
      </c>
      <c r="E13" s="7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7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77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7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0" t="s">
        <v>25</v>
      </c>
      <c r="C17" s="51"/>
      <c r="D17" s="28">
        <f>+D18+D19+D20+D21+D22+D23+D24+D25+D26</f>
        <v>20703144.889999997</v>
      </c>
      <c r="E17" s="78">
        <f t="shared" ref="E17:I17" si="3">+E18+E19+E20+E21+E22+E23+E24+E25+E26</f>
        <v>92510.320000000022</v>
      </c>
      <c r="F17" s="28">
        <f t="shared" si="3"/>
        <v>20795655.210000001</v>
      </c>
      <c r="G17" s="28">
        <f t="shared" si="3"/>
        <v>1055775.77</v>
      </c>
      <c r="H17" s="28">
        <f t="shared" si="3"/>
        <v>1055775.77</v>
      </c>
      <c r="I17" s="28">
        <f t="shared" si="3"/>
        <v>19739879.440000001</v>
      </c>
    </row>
    <row r="18" spans="2:9" ht="16.5">
      <c r="B18" s="15"/>
      <c r="C18" s="16" t="s">
        <v>78</v>
      </c>
      <c r="D18" s="27">
        <v>3906226.15</v>
      </c>
      <c r="E18" s="77">
        <v>6026.64</v>
      </c>
      <c r="F18" s="27">
        <f>+D18+E18</f>
        <v>3912252.79</v>
      </c>
      <c r="G18" s="27">
        <v>65399.76</v>
      </c>
      <c r="H18" s="27">
        <v>65399.76</v>
      </c>
      <c r="I18" s="27">
        <f>+F18-G18</f>
        <v>3846853.0300000003</v>
      </c>
    </row>
    <row r="19" spans="2:9">
      <c r="B19" s="15"/>
      <c r="C19" s="16" t="s">
        <v>79</v>
      </c>
      <c r="D19" s="27">
        <v>2627369.37</v>
      </c>
      <c r="E19" s="77">
        <v>185</v>
      </c>
      <c r="F19" s="27">
        <f t="shared" ref="F19:F26" si="4">+D19+E19</f>
        <v>2627554.37</v>
      </c>
      <c r="G19" s="27">
        <v>48987.6</v>
      </c>
      <c r="H19" s="27">
        <v>48987.6</v>
      </c>
      <c r="I19" s="27">
        <f t="shared" ref="I19:I26" si="5">+F19-G19</f>
        <v>2578566.77</v>
      </c>
    </row>
    <row r="20" spans="2:9" ht="16.5">
      <c r="B20" s="15"/>
      <c r="C20" s="16" t="s">
        <v>80</v>
      </c>
      <c r="D20" s="27">
        <v>100500</v>
      </c>
      <c r="E20" s="77">
        <v>0</v>
      </c>
      <c r="F20" s="27">
        <f t="shared" si="4"/>
        <v>100500</v>
      </c>
      <c r="G20" s="27">
        <v>0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77">
        <v>60562.12</v>
      </c>
      <c r="F21" s="27">
        <f t="shared" si="4"/>
        <v>1410442.1400000001</v>
      </c>
      <c r="G21" s="27">
        <v>72338.570000000007</v>
      </c>
      <c r="H21" s="27">
        <v>72338.570000000007</v>
      </c>
      <c r="I21" s="27">
        <f t="shared" si="5"/>
        <v>1338103.57</v>
      </c>
    </row>
    <row r="22" spans="2:9">
      <c r="B22" s="15"/>
      <c r="C22" s="16" t="s">
        <v>82</v>
      </c>
      <c r="D22" s="27">
        <v>1159198.3700000001</v>
      </c>
      <c r="E22" s="77">
        <v>13936</v>
      </c>
      <c r="F22" s="27">
        <f t="shared" si="4"/>
        <v>1173134.3700000001</v>
      </c>
      <c r="G22" s="27">
        <v>20495.900000000001</v>
      </c>
      <c r="H22" s="27">
        <v>20495.900000000001</v>
      </c>
      <c r="I22" s="27">
        <f t="shared" si="5"/>
        <v>1152638.4700000002</v>
      </c>
    </row>
    <row r="23" spans="2:9">
      <c r="B23" s="15"/>
      <c r="C23" s="16" t="s">
        <v>83</v>
      </c>
      <c r="D23" s="27">
        <v>9451356.1600000001</v>
      </c>
      <c r="E23" s="77">
        <v>1800.46</v>
      </c>
      <c r="F23" s="27">
        <f t="shared" si="4"/>
        <v>9453156.620000001</v>
      </c>
      <c r="G23" s="27">
        <v>783529.27</v>
      </c>
      <c r="H23" s="27">
        <v>783529.27</v>
      </c>
      <c r="I23" s="27">
        <f t="shared" si="5"/>
        <v>8669627.3500000015</v>
      </c>
    </row>
    <row r="24" spans="2:9" ht="16.5">
      <c r="B24" s="15"/>
      <c r="C24" s="16" t="s">
        <v>84</v>
      </c>
      <c r="D24" s="27">
        <v>465296</v>
      </c>
      <c r="E24" s="77">
        <v>0</v>
      </c>
      <c r="F24" s="27">
        <f t="shared" si="4"/>
        <v>465296</v>
      </c>
      <c r="G24" s="27">
        <v>7108.48</v>
      </c>
      <c r="H24" s="27">
        <v>7108.48</v>
      </c>
      <c r="I24" s="27">
        <f t="shared" si="5"/>
        <v>458187.52000000002</v>
      </c>
    </row>
    <row r="25" spans="2:9">
      <c r="B25" s="15"/>
      <c r="C25" s="16" t="s">
        <v>85</v>
      </c>
      <c r="D25" s="27">
        <v>269959.33</v>
      </c>
      <c r="E25" s="77">
        <v>0</v>
      </c>
      <c r="F25" s="27">
        <f t="shared" si="4"/>
        <v>269959.33</v>
      </c>
      <c r="G25" s="27">
        <v>0</v>
      </c>
      <c r="H25" s="27">
        <v>0</v>
      </c>
      <c r="I25" s="27">
        <f t="shared" si="5"/>
        <v>269959.33</v>
      </c>
    </row>
    <row r="26" spans="2:9">
      <c r="B26" s="15"/>
      <c r="C26" s="16" t="s">
        <v>86</v>
      </c>
      <c r="D26" s="27">
        <v>1373359.49</v>
      </c>
      <c r="E26" s="77">
        <v>10000.1</v>
      </c>
      <c r="F26" s="27">
        <f t="shared" si="4"/>
        <v>1383359.59</v>
      </c>
      <c r="G26" s="27">
        <v>57916.19</v>
      </c>
      <c r="H26" s="27">
        <v>57916.19</v>
      </c>
      <c r="I26" s="27">
        <f t="shared" si="5"/>
        <v>1325443.4000000001</v>
      </c>
    </row>
    <row r="27" spans="2:9" ht="15" customHeight="1">
      <c r="B27" s="50" t="s">
        <v>26</v>
      </c>
      <c r="C27" s="51"/>
      <c r="D27" s="28">
        <f>+D28+D29+D30+D31+D32+D33+D34+D35+D36</f>
        <v>52608769.159999996</v>
      </c>
      <c r="E27" s="78">
        <f t="shared" ref="E27:I27" si="6">+E28+E29+E30+E31+E32+E33+E34+E35+E36</f>
        <v>955139.97</v>
      </c>
      <c r="F27" s="28">
        <f t="shared" si="6"/>
        <v>53563909.129999995</v>
      </c>
      <c r="G27" s="28">
        <f t="shared" si="6"/>
        <v>1913643.7300000002</v>
      </c>
      <c r="H27" s="28">
        <f t="shared" si="6"/>
        <v>1802283.7300000002</v>
      </c>
      <c r="I27" s="28">
        <f t="shared" si="6"/>
        <v>51650265.399999991</v>
      </c>
    </row>
    <row r="28" spans="2:9">
      <c r="B28" s="15"/>
      <c r="C28" s="16" t="s">
        <v>87</v>
      </c>
      <c r="D28" s="27">
        <v>10772266.529999999</v>
      </c>
      <c r="E28" s="77">
        <v>11850.19</v>
      </c>
      <c r="F28" s="27">
        <f>+D28+E28</f>
        <v>10784116.719999999</v>
      </c>
      <c r="G28" s="27">
        <v>766848.09</v>
      </c>
      <c r="H28" s="27">
        <v>766848.09</v>
      </c>
      <c r="I28" s="27">
        <f>+F28-G28</f>
        <v>10017268.629999999</v>
      </c>
    </row>
    <row r="29" spans="2:9">
      <c r="B29" s="15"/>
      <c r="C29" s="16" t="s">
        <v>88</v>
      </c>
      <c r="D29" s="27">
        <v>12510383</v>
      </c>
      <c r="E29" s="77">
        <v>752167.27</v>
      </c>
      <c r="F29" s="27">
        <f t="shared" ref="F29:F36" si="7">+D29+E29</f>
        <v>13262550.27</v>
      </c>
      <c r="G29" s="27">
        <v>525075.16</v>
      </c>
      <c r="H29" s="27">
        <v>413715.16</v>
      </c>
      <c r="I29" s="27">
        <f t="shared" ref="I29:I36" si="8">+F29-G29</f>
        <v>12737475.109999999</v>
      </c>
    </row>
    <row r="30" spans="2:9" ht="16.5">
      <c r="B30" s="15"/>
      <c r="C30" s="16" t="s">
        <v>89</v>
      </c>
      <c r="D30" s="27">
        <v>5906996.4000000004</v>
      </c>
      <c r="E30" s="77">
        <v>89424.01</v>
      </c>
      <c r="F30" s="27">
        <f t="shared" si="7"/>
        <v>5996420.4100000001</v>
      </c>
      <c r="G30" s="27">
        <v>113024.87</v>
      </c>
      <c r="H30" s="27">
        <v>113024.87</v>
      </c>
      <c r="I30" s="27">
        <f t="shared" si="8"/>
        <v>5883395.54</v>
      </c>
    </row>
    <row r="31" spans="2:9">
      <c r="B31" s="15"/>
      <c r="C31" s="16" t="s">
        <v>90</v>
      </c>
      <c r="D31" s="27">
        <v>1228628.07</v>
      </c>
      <c r="E31" s="77">
        <v>20250</v>
      </c>
      <c r="F31" s="27">
        <f t="shared" si="7"/>
        <v>1248878.07</v>
      </c>
      <c r="G31" s="27">
        <v>50396.94</v>
      </c>
      <c r="H31" s="27">
        <v>50396.94</v>
      </c>
      <c r="I31" s="27">
        <f t="shared" si="8"/>
        <v>1198481.1300000001</v>
      </c>
    </row>
    <row r="32" spans="2:9" ht="16.5">
      <c r="B32" s="15"/>
      <c r="C32" s="16" t="s">
        <v>91</v>
      </c>
      <c r="D32" s="27">
        <v>2150302.79</v>
      </c>
      <c r="E32" s="77">
        <v>12592.07</v>
      </c>
      <c r="F32" s="27">
        <f t="shared" si="7"/>
        <v>2162894.86</v>
      </c>
      <c r="G32" s="27">
        <v>25120.07</v>
      </c>
      <c r="H32" s="27">
        <v>25120.07</v>
      </c>
      <c r="I32" s="27">
        <f t="shared" si="8"/>
        <v>2137774.79</v>
      </c>
    </row>
    <row r="33" spans="2:9">
      <c r="B33" s="15"/>
      <c r="C33" s="16" t="s">
        <v>92</v>
      </c>
      <c r="D33" s="27">
        <v>4251790.43</v>
      </c>
      <c r="E33" s="77">
        <v>0</v>
      </c>
      <c r="F33" s="27">
        <f t="shared" si="7"/>
        <v>4251790.43</v>
      </c>
      <c r="G33" s="27">
        <v>116500</v>
      </c>
      <c r="H33" s="27">
        <v>116500</v>
      </c>
      <c r="I33" s="27">
        <f t="shared" si="8"/>
        <v>4135290.4299999997</v>
      </c>
    </row>
    <row r="34" spans="2:9">
      <c r="B34" s="15"/>
      <c r="C34" s="16" t="s">
        <v>93</v>
      </c>
      <c r="D34" s="27">
        <v>1169244.52</v>
      </c>
      <c r="E34" s="77">
        <v>856.43</v>
      </c>
      <c r="F34" s="27">
        <f t="shared" si="7"/>
        <v>1170100.95</v>
      </c>
      <c r="G34" s="27">
        <v>42542.6</v>
      </c>
      <c r="H34" s="27">
        <v>42542.6</v>
      </c>
      <c r="I34" s="27">
        <f t="shared" si="8"/>
        <v>1127558.3499999999</v>
      </c>
    </row>
    <row r="35" spans="2:9">
      <c r="B35" s="15"/>
      <c r="C35" s="16" t="s">
        <v>94</v>
      </c>
      <c r="D35" s="27">
        <v>12567940.09</v>
      </c>
      <c r="E35" s="77">
        <v>7500</v>
      </c>
      <c r="F35" s="27">
        <f t="shared" si="7"/>
        <v>12575440.09</v>
      </c>
      <c r="G35" s="27">
        <v>8948</v>
      </c>
      <c r="H35" s="27">
        <v>8948</v>
      </c>
      <c r="I35" s="27">
        <f t="shared" si="8"/>
        <v>12566492.09</v>
      </c>
    </row>
    <row r="36" spans="2:9">
      <c r="B36" s="15"/>
      <c r="C36" s="16" t="s">
        <v>95</v>
      </c>
      <c r="D36" s="27">
        <v>2051217.33</v>
      </c>
      <c r="E36" s="77">
        <v>60500</v>
      </c>
      <c r="F36" s="27">
        <f t="shared" si="7"/>
        <v>2111717.33</v>
      </c>
      <c r="G36" s="27">
        <v>265188</v>
      </c>
      <c r="H36" s="27">
        <v>265188</v>
      </c>
      <c r="I36" s="27">
        <f t="shared" si="8"/>
        <v>1846529.33</v>
      </c>
    </row>
    <row r="37" spans="2:9" ht="15" customHeight="1">
      <c r="B37" s="50" t="s">
        <v>27</v>
      </c>
      <c r="C37" s="51"/>
      <c r="D37" s="28">
        <f>+D38+D39+D40+D41+D42+D43+D44+D45+D46</f>
        <v>7873111.0599999996</v>
      </c>
      <c r="E37" s="78">
        <f t="shared" ref="E37:I37" si="9">+E38+E39+E40+E41+E42+E43+E44+E45+E46</f>
        <v>513458.8</v>
      </c>
      <c r="F37" s="28">
        <f t="shared" si="9"/>
        <v>8386569.8599999994</v>
      </c>
      <c r="G37" s="28">
        <f t="shared" si="9"/>
        <v>1281841.8399999999</v>
      </c>
      <c r="H37" s="28">
        <f t="shared" si="9"/>
        <v>1281841.8399999999</v>
      </c>
      <c r="I37" s="28">
        <f t="shared" si="9"/>
        <v>7104728.0199999996</v>
      </c>
    </row>
    <row r="38" spans="2:9">
      <c r="B38" s="15"/>
      <c r="C38" s="16" t="s">
        <v>28</v>
      </c>
      <c r="D38" s="27">
        <v>0</v>
      </c>
      <c r="E38" s="7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77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77">
        <v>0</v>
      </c>
      <c r="F40" s="27">
        <f t="shared" si="10"/>
        <v>1082118.67</v>
      </c>
      <c r="G40" s="27">
        <v>461240</v>
      </c>
      <c r="H40" s="27">
        <v>461240</v>
      </c>
      <c r="I40" s="27">
        <f t="shared" si="11"/>
        <v>620878.66999999993</v>
      </c>
    </row>
    <row r="41" spans="2:9">
      <c r="B41" s="15"/>
      <c r="C41" s="16" t="s">
        <v>31</v>
      </c>
      <c r="D41" s="27">
        <v>5170992.3899999997</v>
      </c>
      <c r="E41" s="77">
        <v>513458.8</v>
      </c>
      <c r="F41" s="27">
        <f t="shared" si="10"/>
        <v>5684451.1899999995</v>
      </c>
      <c r="G41" s="27">
        <v>678391.84</v>
      </c>
      <c r="H41" s="27">
        <v>678391.84</v>
      </c>
      <c r="I41" s="27">
        <f t="shared" si="11"/>
        <v>5006059.3499999996</v>
      </c>
    </row>
    <row r="42" spans="2:9">
      <c r="B42" s="15"/>
      <c r="C42" s="16" t="s">
        <v>32</v>
      </c>
      <c r="D42" s="27">
        <v>1500000</v>
      </c>
      <c r="E42" s="77">
        <v>0</v>
      </c>
      <c r="F42" s="27">
        <f t="shared" si="10"/>
        <v>1500000</v>
      </c>
      <c r="G42" s="27">
        <v>117210</v>
      </c>
      <c r="H42" s="27">
        <v>117210</v>
      </c>
      <c r="I42" s="27">
        <f t="shared" si="11"/>
        <v>1382790</v>
      </c>
    </row>
    <row r="43" spans="2:9" ht="16.5">
      <c r="B43" s="15"/>
      <c r="C43" s="16" t="s">
        <v>96</v>
      </c>
      <c r="D43" s="27">
        <v>0</v>
      </c>
      <c r="E43" s="7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7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77">
        <v>0</v>
      </c>
      <c r="F45" s="27">
        <f t="shared" si="10"/>
        <v>120000</v>
      </c>
      <c r="G45" s="27">
        <v>25000</v>
      </c>
      <c r="H45" s="27">
        <v>25000</v>
      </c>
      <c r="I45" s="27">
        <f t="shared" si="11"/>
        <v>95000</v>
      </c>
    </row>
    <row r="46" spans="2:9">
      <c r="B46" s="15"/>
      <c r="C46" s="16" t="s">
        <v>36</v>
      </c>
      <c r="D46" s="27">
        <v>0</v>
      </c>
      <c r="E46" s="7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0" t="s">
        <v>97</v>
      </c>
      <c r="C47" s="51"/>
      <c r="D47" s="28">
        <f>+D48+D49+D50+D51+D52+D53+D54+D55+D56</f>
        <v>1062171.29</v>
      </c>
      <c r="E47" s="78">
        <f t="shared" ref="E47:H47" si="12">+E48+E49+E50+E51+E52+E53+E54+E55+E56</f>
        <v>10595</v>
      </c>
      <c r="F47" s="28">
        <f t="shared" si="12"/>
        <v>1072766.29</v>
      </c>
      <c r="G47" s="28">
        <f t="shared" si="12"/>
        <v>10595</v>
      </c>
      <c r="H47" s="28">
        <f t="shared" si="12"/>
        <v>10595</v>
      </c>
      <c r="I47" s="28">
        <f>+I48+I49+I50+I51+I52+I53+I54+I55+I56</f>
        <v>1062171.29</v>
      </c>
    </row>
    <row r="48" spans="2:9">
      <c r="B48" s="15"/>
      <c r="C48" s="16" t="s">
        <v>98</v>
      </c>
      <c r="D48" s="27">
        <v>858800</v>
      </c>
      <c r="E48" s="77">
        <v>10595</v>
      </c>
      <c r="F48" s="27">
        <f>+D48+E48</f>
        <v>869395</v>
      </c>
      <c r="G48" s="27">
        <v>10595</v>
      </c>
      <c r="H48" s="27">
        <v>10595</v>
      </c>
      <c r="I48" s="27">
        <f>+F48-G48</f>
        <v>858800</v>
      </c>
    </row>
    <row r="49" spans="2:9">
      <c r="B49" s="15"/>
      <c r="C49" s="16" t="s">
        <v>99</v>
      </c>
      <c r="D49" s="27">
        <v>0</v>
      </c>
      <c r="E49" s="7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7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7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7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77">
        <v>0</v>
      </c>
      <c r="F53" s="27">
        <f t="shared" si="13"/>
        <v>0</v>
      </c>
      <c r="G53" s="27">
        <v>0</v>
      </c>
      <c r="H53" s="27">
        <v>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7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77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7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0" t="s">
        <v>53</v>
      </c>
      <c r="C57" s="51"/>
      <c r="D57" s="28">
        <f>+D58+D59+D60</f>
        <v>83490879.909999996</v>
      </c>
      <c r="E57" s="78">
        <f t="shared" ref="E57:H57" si="15">+E58+E59+E60</f>
        <v>0</v>
      </c>
      <c r="F57" s="28">
        <f>+F58+F59+F60</f>
        <v>83490879.909999996</v>
      </c>
      <c r="G57" s="28">
        <f t="shared" si="15"/>
        <v>0</v>
      </c>
      <c r="H57" s="28">
        <f t="shared" si="15"/>
        <v>0</v>
      </c>
      <c r="I57" s="28">
        <f>+I58+I59+I60</f>
        <v>83490879.909999996</v>
      </c>
    </row>
    <row r="58" spans="2:9">
      <c r="B58" s="15"/>
      <c r="C58" s="16" t="s">
        <v>106</v>
      </c>
      <c r="D58" s="27">
        <v>83490879.909999996</v>
      </c>
      <c r="E58" s="77">
        <v>0</v>
      </c>
      <c r="F58" s="27">
        <f>+D58+E58</f>
        <v>83490879.909999996</v>
      </c>
      <c r="G58" s="27">
        <v>0</v>
      </c>
      <c r="H58" s="27">
        <v>0</v>
      </c>
      <c r="I58" s="27">
        <f>+F58-G58</f>
        <v>83490879.909999996</v>
      </c>
    </row>
    <row r="59" spans="2:9">
      <c r="B59" s="15"/>
      <c r="C59" s="16" t="s">
        <v>107</v>
      </c>
      <c r="D59" s="27">
        <v>0</v>
      </c>
      <c r="E59" s="77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77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0" t="s">
        <v>109</v>
      </c>
      <c r="C61" s="51"/>
      <c r="D61" s="28">
        <f>+D62+D63+D64+D65+D66+D67+D68</f>
        <v>0</v>
      </c>
      <c r="E61" s="78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77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77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77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77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77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77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77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0" t="s">
        <v>117</v>
      </c>
      <c r="C69" s="51"/>
      <c r="D69" s="28">
        <f>+D70+D71+D72</f>
        <v>9055152.7300000004</v>
      </c>
      <c r="E69" s="78">
        <f t="shared" ref="E69:I69" si="21">+E70+E71+E72</f>
        <v>0</v>
      </c>
      <c r="F69" s="28">
        <f t="shared" si="21"/>
        <v>9055152.7300000004</v>
      </c>
      <c r="G69" s="28">
        <f t="shared" si="21"/>
        <v>0</v>
      </c>
      <c r="H69" s="28">
        <f t="shared" si="21"/>
        <v>0</v>
      </c>
      <c r="I69" s="28">
        <f t="shared" si="21"/>
        <v>9055152.7300000004</v>
      </c>
    </row>
    <row r="70" spans="2:9">
      <c r="B70" s="15"/>
      <c r="C70" s="16" t="s">
        <v>38</v>
      </c>
      <c r="D70" s="27">
        <v>0</v>
      </c>
      <c r="E70" s="77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77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77">
        <v>0</v>
      </c>
      <c r="F72" s="27">
        <f t="shared" si="22"/>
        <v>9055152.7300000004</v>
      </c>
      <c r="G72" s="27">
        <v>0</v>
      </c>
      <c r="H72" s="27">
        <v>0</v>
      </c>
      <c r="I72" s="27">
        <f t="shared" si="23"/>
        <v>9055152.7300000004</v>
      </c>
    </row>
    <row r="73" spans="2:9" ht="15" customHeight="1">
      <c r="B73" s="50" t="s">
        <v>118</v>
      </c>
      <c r="C73" s="51"/>
      <c r="D73" s="28">
        <f>+D74+D75+D76+D77+D78+D79+D80</f>
        <v>14000000</v>
      </c>
      <c r="E73" s="78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957110.95</v>
      </c>
      <c r="H73" s="28">
        <f>+H74+H75+H76+H77+H78+H79+H80</f>
        <v>957110.95</v>
      </c>
      <c r="I73" s="28">
        <f>+I74+I75+I76+I77+I78+I79+I80</f>
        <v>13042889.050000001</v>
      </c>
    </row>
    <row r="74" spans="2:9">
      <c r="B74" s="15"/>
      <c r="C74" s="16" t="s">
        <v>119</v>
      </c>
      <c r="D74" s="27">
        <v>7500000</v>
      </c>
      <c r="E74" s="77">
        <v>0</v>
      </c>
      <c r="F74" s="27">
        <f>+D74+E74</f>
        <v>7500000</v>
      </c>
      <c r="G74" s="27">
        <v>667441</v>
      </c>
      <c r="H74" s="27">
        <v>667441</v>
      </c>
      <c r="I74" s="27">
        <f>+F74-G74</f>
        <v>6832559</v>
      </c>
    </row>
    <row r="75" spans="2:9">
      <c r="B75" s="15"/>
      <c r="C75" s="16" t="s">
        <v>41</v>
      </c>
      <c r="D75" s="27">
        <v>6500000</v>
      </c>
      <c r="E75" s="77">
        <v>0</v>
      </c>
      <c r="F75" s="27">
        <f t="shared" ref="F75:F80" si="25">+D75+E75</f>
        <v>6500000</v>
      </c>
      <c r="G75" s="27">
        <v>289669.95</v>
      </c>
      <c r="H75" s="27">
        <v>289669.95</v>
      </c>
      <c r="I75" s="27">
        <f>+F75-G75</f>
        <v>6210330.0499999998</v>
      </c>
    </row>
    <row r="76" spans="2:9">
      <c r="B76" s="15"/>
      <c r="C76" s="16" t="s">
        <v>42</v>
      </c>
      <c r="D76" s="27">
        <v>0</v>
      </c>
      <c r="E76" s="77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77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77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77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79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52" t="s">
        <v>69</v>
      </c>
      <c r="C81" s="53"/>
      <c r="D81" s="26">
        <f>+D9+D17+D27+D37+D47+D57+D61+D69+D73</f>
        <v>247175502.42999998</v>
      </c>
      <c r="E81" s="26">
        <f t="shared" ref="E81:H81" si="27">+E9+E17+E27+E37+E47+E57+E61+E69+E73</f>
        <v>1571704.09</v>
      </c>
      <c r="F81" s="26">
        <f t="shared" si="27"/>
        <v>248747206.51999995</v>
      </c>
      <c r="G81" s="26">
        <f t="shared" si="27"/>
        <v>9813825.8200000003</v>
      </c>
      <c r="H81" s="26">
        <f t="shared" si="27"/>
        <v>9702465.8200000003</v>
      </c>
      <c r="I81" s="26">
        <f>+I9+I17+I27+I37+I47+I57+I61+I69+I73</f>
        <v>238933380.69999999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2021-03-03T16:29:43Z</dcterms:modified>
</cp:coreProperties>
</file>