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I ESTADOS E INFORMACIÓN PRESUPUESTARIA\b) Estado Analítico del Ejercicio del Presupuesto de Egresos\"/>
    </mc:Choice>
  </mc:AlternateContent>
  <xr:revisionPtr revIDLastSave="0" documentId="13_ncr:1_{AFAA9D1C-CDBC-4C4B-B305-F7C9C3525688}" xr6:coauthVersionLast="46" xr6:coauthVersionMax="46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5" l="1"/>
  <c r="H43" i="15" s="1"/>
  <c r="E42" i="15"/>
  <c r="H42" i="15" s="1"/>
  <c r="H41" i="15"/>
  <c r="E41" i="15"/>
  <c r="E40" i="15"/>
  <c r="H40" i="15" s="1"/>
  <c r="H39" i="15" s="1"/>
  <c r="G39" i="15"/>
  <c r="F39" i="15"/>
  <c r="D39" i="15"/>
  <c r="C39" i="15"/>
  <c r="E37" i="15"/>
  <c r="H37" i="15" s="1"/>
  <c r="H36" i="15"/>
  <c r="E36" i="15"/>
  <c r="E35" i="15"/>
  <c r="H35" i="15" s="1"/>
  <c r="H34" i="15"/>
  <c r="E34" i="15"/>
  <c r="H33" i="15"/>
  <c r="E33" i="15"/>
  <c r="E32" i="15"/>
  <c r="H32" i="15" s="1"/>
  <c r="E31" i="15"/>
  <c r="H31" i="15" s="1"/>
  <c r="H30" i="15"/>
  <c r="E30" i="15"/>
  <c r="E29" i="15"/>
  <c r="H29" i="15" s="1"/>
  <c r="G28" i="15"/>
  <c r="F28" i="15"/>
  <c r="D28" i="15"/>
  <c r="C28" i="15"/>
  <c r="E26" i="15"/>
  <c r="H26" i="15" s="1"/>
  <c r="H25" i="15"/>
  <c r="E25" i="15"/>
  <c r="E24" i="15"/>
  <c r="H24" i="15" s="1"/>
  <c r="H23" i="15"/>
  <c r="E23" i="15"/>
  <c r="H22" i="15"/>
  <c r="E22" i="15"/>
  <c r="E21" i="15"/>
  <c r="H21" i="15" s="1"/>
  <c r="E20" i="15"/>
  <c r="E19" i="15" s="1"/>
  <c r="G19" i="15"/>
  <c r="F19" i="15"/>
  <c r="D19" i="15"/>
  <c r="C19" i="15"/>
  <c r="H17" i="15"/>
  <c r="E17" i="15"/>
  <c r="E16" i="15"/>
  <c r="H16" i="15" s="1"/>
  <c r="E15" i="15"/>
  <c r="H15" i="15" s="1"/>
  <c r="E14" i="15"/>
  <c r="H14" i="15" s="1"/>
  <c r="E13" i="15"/>
  <c r="H13" i="15" s="1"/>
  <c r="H12" i="15"/>
  <c r="E12" i="15"/>
  <c r="H11" i="15"/>
  <c r="E11" i="15"/>
  <c r="E10" i="15"/>
  <c r="H10" i="15" s="1"/>
  <c r="H9" i="15" s="1"/>
  <c r="G9" i="15"/>
  <c r="G44" i="15" s="1"/>
  <c r="F9" i="15"/>
  <c r="F44" i="15" s="1"/>
  <c r="E9" i="15"/>
  <c r="D9" i="15"/>
  <c r="D44" i="15" s="1"/>
  <c r="C9" i="15"/>
  <c r="C44" i="15" s="1"/>
  <c r="H28" i="15" l="1"/>
  <c r="H20" i="15"/>
  <c r="H19" i="15" s="1"/>
  <c r="H44" i="15" s="1"/>
  <c r="E28" i="15"/>
  <c r="E44" i="15" s="1"/>
  <c r="E39" i="15"/>
  <c r="G28" i="4"/>
  <c r="G39" i="4" l="1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2" i="4" l="1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<sst xmlns="http://schemas.openxmlformats.org/spreadsheetml/2006/main" count="167" uniqueCount="164">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</sst>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54" t="s">
        <v>160</v>
      </c>
      <c r="C2" s="55"/>
      <c r="D2" s="55"/>
      <c r="E2" s="55"/>
      <c r="F2" s="55"/>
      <c r="G2" s="55"/>
      <c r="H2" s="56"/>
    </row>
    <row r="3" spans="2:8" ht="9.9499999999999993" customHeight="1">
      <c r="B3" s="57" t="s">
        <v>0</v>
      </c>
      <c r="C3" s="58"/>
      <c r="D3" s="58"/>
      <c r="E3" s="58"/>
      <c r="F3" s="58"/>
      <c r="G3" s="58"/>
      <c r="H3" s="59"/>
    </row>
    <row r="4" spans="2:8" ht="9.9499999999999993" customHeight="1" thickBot="1">
      <c r="B4" s="60" t="s">
        <v>161</v>
      </c>
      <c r="C4" s="61"/>
      <c r="D4" s="61"/>
      <c r="E4" s="61"/>
      <c r="F4" s="61"/>
      <c r="G4" s="61"/>
      <c r="H4" s="62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63" t="s">
        <v>60</v>
      </c>
      <c r="C6" s="64"/>
      <c r="D6" s="64"/>
      <c r="E6" s="64"/>
      <c r="F6" s="10"/>
      <c r="G6" s="10"/>
      <c r="H6" s="11"/>
    </row>
    <row r="7" spans="2:8" ht="9.9499999999999993" customHeight="1">
      <c r="B7" s="65" t="s">
        <v>61</v>
      </c>
      <c r="C7" s="66"/>
      <c r="D7" s="66"/>
      <c r="E7" s="66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3" t="s">
        <v>62</v>
      </c>
      <c r="D8" s="53"/>
      <c r="E8" s="53"/>
      <c r="F8" s="10"/>
      <c r="G8" s="37">
        <v>4925043</v>
      </c>
      <c r="H8" s="38">
        <v>7265699</v>
      </c>
    </row>
    <row r="9" spans="2:8" ht="9.9499999999999993" customHeight="1">
      <c r="B9" s="8"/>
      <c r="C9" s="53" t="s">
        <v>63</v>
      </c>
      <c r="D9" s="53"/>
      <c r="E9" s="53"/>
      <c r="F9" s="10"/>
      <c r="G9" s="37">
        <v>0</v>
      </c>
      <c r="H9" s="38">
        <v>0</v>
      </c>
    </row>
    <row r="10" spans="2:8" ht="9.9499999999999993" customHeight="1">
      <c r="B10" s="8"/>
      <c r="C10" s="53" t="s">
        <v>64</v>
      </c>
      <c r="D10" s="53"/>
      <c r="E10" s="53"/>
      <c r="F10" s="10"/>
      <c r="G10" s="37">
        <v>0</v>
      </c>
      <c r="H10" s="38">
        <v>0</v>
      </c>
    </row>
    <row r="11" spans="2:8" ht="9.9499999999999993" customHeight="1">
      <c r="B11" s="8"/>
      <c r="C11" s="53" t="s">
        <v>65</v>
      </c>
      <c r="D11" s="53"/>
      <c r="E11" s="53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3" t="s">
        <v>66</v>
      </c>
      <c r="D12" s="53"/>
      <c r="E12" s="53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7" t="s">
        <v>67</v>
      </c>
      <c r="D13" s="53"/>
      <c r="E13" s="53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3" t="s">
        <v>68</v>
      </c>
      <c r="D14" s="53"/>
      <c r="E14" s="53"/>
      <c r="F14" s="10"/>
      <c r="G14" s="37">
        <v>0</v>
      </c>
      <c r="H14" s="38">
        <v>0</v>
      </c>
    </row>
    <row r="15" spans="2:8" ht="14.25">
      <c r="B15" s="65" t="s">
        <v>69</v>
      </c>
      <c r="C15" s="66"/>
      <c r="D15" s="66"/>
      <c r="E15" s="66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3" t="s">
        <v>70</v>
      </c>
      <c r="D16" s="53"/>
      <c r="E16" s="53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3" t="s">
        <v>71</v>
      </c>
      <c r="D17" s="53"/>
      <c r="E17" s="53"/>
      <c r="F17" s="10"/>
      <c r="G17" s="37">
        <v>0</v>
      </c>
      <c r="H17" s="38">
        <v>1850000</v>
      </c>
    </row>
    <row r="18" spans="2:8" ht="9.9499999999999993" customHeight="1">
      <c r="B18" s="65" t="s">
        <v>72</v>
      </c>
      <c r="C18" s="66"/>
      <c r="D18" s="66"/>
      <c r="E18" s="66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3" t="s">
        <v>73</v>
      </c>
      <c r="D19" s="53"/>
      <c r="E19" s="53"/>
      <c r="F19" s="10"/>
      <c r="G19" s="37">
        <v>0</v>
      </c>
      <c r="H19" s="38">
        <v>0</v>
      </c>
    </row>
    <row r="20" spans="2:8" ht="9.9499999999999993" customHeight="1">
      <c r="B20" s="8"/>
      <c r="C20" s="53" t="s">
        <v>74</v>
      </c>
      <c r="D20" s="53"/>
      <c r="E20" s="53"/>
      <c r="F20" s="10"/>
      <c r="G20" s="37">
        <v>0</v>
      </c>
      <c r="H20" s="38">
        <v>0</v>
      </c>
    </row>
    <row r="21" spans="2:8" ht="9.9499999999999993" customHeight="1">
      <c r="B21" s="8"/>
      <c r="C21" s="53" t="s">
        <v>75</v>
      </c>
      <c r="D21" s="53"/>
      <c r="E21" s="53"/>
      <c r="F21" s="10"/>
      <c r="G21" s="37">
        <v>0</v>
      </c>
      <c r="H21" s="38">
        <v>0</v>
      </c>
    </row>
    <row r="22" spans="2:8" ht="9.9499999999999993" customHeight="1">
      <c r="B22" s="8"/>
      <c r="C22" s="53" t="s">
        <v>76</v>
      </c>
      <c r="D22" s="53"/>
      <c r="E22" s="53"/>
      <c r="F22" s="10"/>
      <c r="G22" s="37">
        <v>0</v>
      </c>
      <c r="H22" s="38">
        <v>0</v>
      </c>
    </row>
    <row r="23" spans="2:8" ht="9.9499999999999993" customHeight="1">
      <c r="B23" s="8"/>
      <c r="C23" s="53" t="s">
        <v>77</v>
      </c>
      <c r="D23" s="53"/>
      <c r="E23" s="53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65" t="s">
        <v>78</v>
      </c>
      <c r="C25" s="66"/>
      <c r="D25" s="66"/>
      <c r="E25" s="66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63" t="s">
        <v>79</v>
      </c>
      <c r="C27" s="64"/>
      <c r="D27" s="64"/>
      <c r="E27" s="64"/>
      <c r="F27" s="10"/>
      <c r="G27" s="41"/>
      <c r="H27" s="38"/>
    </row>
    <row r="28" spans="2:8" ht="9.9499999999999993" customHeight="1">
      <c r="B28" s="65" t="s">
        <v>80</v>
      </c>
      <c r="C28" s="66"/>
      <c r="D28" s="66"/>
      <c r="E28" s="66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3" t="s">
        <v>81</v>
      </c>
      <c r="D29" s="53"/>
      <c r="E29" s="53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3" t="s">
        <v>82</v>
      </c>
      <c r="D30" s="53"/>
      <c r="E30" s="53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3" t="s">
        <v>83</v>
      </c>
      <c r="D31" s="53"/>
      <c r="E31" s="53"/>
      <c r="F31" s="10"/>
      <c r="G31" s="37">
        <v>23166782.850000001</v>
      </c>
      <c r="H31" s="38">
        <v>44049242.869999997</v>
      </c>
    </row>
    <row r="32" spans="2:8" ht="9.9499999999999993" customHeight="1">
      <c r="B32" s="65" t="s">
        <v>84</v>
      </c>
      <c r="C32" s="66"/>
      <c r="D32" s="66"/>
      <c r="E32" s="66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3" t="s">
        <v>85</v>
      </c>
      <c r="D33" s="53"/>
      <c r="E33" s="53"/>
      <c r="F33" s="10"/>
      <c r="G33" s="37">
        <v>0</v>
      </c>
      <c r="H33" s="38">
        <v>0</v>
      </c>
    </row>
    <row r="34" spans="2:8" ht="9.9499999999999993" customHeight="1">
      <c r="B34" s="8"/>
      <c r="C34" s="53" t="s">
        <v>86</v>
      </c>
      <c r="D34" s="53"/>
      <c r="E34" s="53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3" t="s">
        <v>87</v>
      </c>
      <c r="D35" s="53"/>
      <c r="E35" s="53"/>
      <c r="F35" s="10"/>
      <c r="G35" s="37">
        <v>789820</v>
      </c>
      <c r="H35" s="38">
        <v>830996</v>
      </c>
    </row>
    <row r="36" spans="2:8" ht="9.9499999999999993" customHeight="1">
      <c r="B36" s="8"/>
      <c r="C36" s="53" t="s">
        <v>88</v>
      </c>
      <c r="D36" s="53"/>
      <c r="E36" s="53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3" t="s">
        <v>89</v>
      </c>
      <c r="D37" s="53"/>
      <c r="E37" s="53"/>
      <c r="F37" s="10"/>
      <c r="G37" s="37">
        <v>1078290</v>
      </c>
      <c r="H37" s="38">
        <v>1482625</v>
      </c>
    </row>
    <row r="38" spans="2:8" ht="9.9499999999999993" customHeight="1">
      <c r="B38" s="8"/>
      <c r="C38" s="53" t="s">
        <v>90</v>
      </c>
      <c r="D38" s="53"/>
      <c r="E38" s="53"/>
      <c r="F38" s="10"/>
      <c r="G38" s="37">
        <v>0</v>
      </c>
      <c r="H38" s="38">
        <v>0</v>
      </c>
    </row>
    <row r="39" spans="2:8" ht="9.9499999999999993" customHeight="1">
      <c r="B39" s="8"/>
      <c r="C39" s="53" t="s">
        <v>91</v>
      </c>
      <c r="D39" s="53"/>
      <c r="E39" s="53"/>
      <c r="F39" s="10"/>
      <c r="G39" s="37">
        <v>0</v>
      </c>
      <c r="H39" s="38">
        <v>0</v>
      </c>
    </row>
    <row r="40" spans="2:8" ht="9.9499999999999993" customHeight="1">
      <c r="B40" s="8"/>
      <c r="C40" s="53" t="s">
        <v>92</v>
      </c>
      <c r="D40" s="53"/>
      <c r="E40" s="53"/>
      <c r="F40" s="10"/>
      <c r="G40" s="37">
        <v>235000</v>
      </c>
      <c r="H40" s="38">
        <v>125000</v>
      </c>
    </row>
    <row r="41" spans="2:8" ht="9.9499999999999993" customHeight="1">
      <c r="B41" s="8"/>
      <c r="C41" s="53" t="s">
        <v>93</v>
      </c>
      <c r="D41" s="53"/>
      <c r="E41" s="53"/>
      <c r="F41" s="10"/>
      <c r="G41" s="37">
        <v>0</v>
      </c>
      <c r="H41" s="38">
        <v>0</v>
      </c>
    </row>
    <row r="42" spans="2:8" ht="9.9499999999999993" customHeight="1">
      <c r="B42" s="65" t="s">
        <v>94</v>
      </c>
      <c r="C42" s="66"/>
      <c r="D42" s="66"/>
      <c r="E42" s="66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3" t="s">
        <v>95</v>
      </c>
      <c r="D43" s="53"/>
      <c r="E43" s="53"/>
      <c r="F43" s="10"/>
      <c r="G43" s="37">
        <v>0</v>
      </c>
      <c r="H43" s="38">
        <v>0</v>
      </c>
    </row>
    <row r="44" spans="2:8" ht="9.9499999999999993" customHeight="1">
      <c r="B44" s="8"/>
      <c r="C44" s="53" t="s">
        <v>46</v>
      </c>
      <c r="D44" s="53"/>
      <c r="E44" s="53"/>
      <c r="F44" s="10"/>
      <c r="G44" s="37">
        <v>0</v>
      </c>
      <c r="H44" s="38">
        <v>0</v>
      </c>
    </row>
    <row r="45" spans="2:8" ht="9.9499999999999993" customHeight="1">
      <c r="B45" s="8"/>
      <c r="C45" s="53" t="s">
        <v>96</v>
      </c>
      <c r="D45" s="53"/>
      <c r="E45" s="53"/>
      <c r="F45" s="10"/>
      <c r="G45" s="37">
        <v>6013910.1100000003</v>
      </c>
      <c r="H45" s="38">
        <v>18690169.390000001</v>
      </c>
    </row>
    <row r="46" spans="2:8" ht="9.9499999999999993" customHeight="1">
      <c r="B46" s="65" t="s">
        <v>97</v>
      </c>
      <c r="C46" s="66"/>
      <c r="D46" s="66"/>
      <c r="E46" s="66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3" t="s">
        <v>98</v>
      </c>
      <c r="D47" s="53"/>
      <c r="E47" s="53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3" t="s">
        <v>99</v>
      </c>
      <c r="D48" s="53"/>
      <c r="E48" s="53"/>
      <c r="F48" s="10"/>
      <c r="G48" s="37">
        <v>0</v>
      </c>
      <c r="H48" s="38">
        <v>0</v>
      </c>
    </row>
    <row r="49" spans="2:8" ht="9.9499999999999993" customHeight="1">
      <c r="B49" s="8"/>
      <c r="C49" s="53" t="s">
        <v>100</v>
      </c>
      <c r="D49" s="53"/>
      <c r="E49" s="53"/>
      <c r="F49" s="10"/>
      <c r="G49" s="37">
        <v>0</v>
      </c>
      <c r="H49" s="38">
        <v>0</v>
      </c>
    </row>
    <row r="50" spans="2:8" ht="9.9499999999999993" customHeight="1">
      <c r="B50" s="8"/>
      <c r="C50" s="53" t="s">
        <v>101</v>
      </c>
      <c r="D50" s="53"/>
      <c r="E50" s="53"/>
      <c r="F50" s="10"/>
      <c r="G50" s="37">
        <v>0</v>
      </c>
      <c r="H50" s="38">
        <v>0</v>
      </c>
    </row>
    <row r="51" spans="2:8" ht="9.9499999999999993" customHeight="1">
      <c r="B51" s="8"/>
      <c r="C51" s="53" t="s">
        <v>102</v>
      </c>
      <c r="D51" s="53"/>
      <c r="E51" s="53"/>
      <c r="F51" s="10"/>
      <c r="G51" s="37">
        <v>0</v>
      </c>
      <c r="H51" s="38">
        <v>0</v>
      </c>
    </row>
    <row r="52" spans="2:8" ht="9.9499999999999993" customHeight="1">
      <c r="B52" s="65" t="s">
        <v>103</v>
      </c>
      <c r="C52" s="66"/>
      <c r="D52" s="66"/>
      <c r="E52" s="66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3" t="s">
        <v>104</v>
      </c>
      <c r="D53" s="53"/>
      <c r="E53" s="53"/>
      <c r="F53" s="10"/>
      <c r="G53" s="37">
        <v>0</v>
      </c>
      <c r="H53" s="38">
        <v>2418179.09</v>
      </c>
    </row>
    <row r="54" spans="2:8" ht="9.9499999999999993" customHeight="1">
      <c r="B54" s="8"/>
      <c r="C54" s="53" t="s">
        <v>105</v>
      </c>
      <c r="D54" s="53"/>
      <c r="E54" s="53"/>
      <c r="F54" s="10"/>
      <c r="G54" s="37">
        <v>0</v>
      </c>
      <c r="H54" s="38">
        <v>0</v>
      </c>
    </row>
    <row r="55" spans="2:8" ht="9.9499999999999993" customHeight="1">
      <c r="B55" s="8"/>
      <c r="C55" s="53" t="s">
        <v>106</v>
      </c>
      <c r="D55" s="53"/>
      <c r="E55" s="53"/>
      <c r="F55" s="10"/>
      <c r="G55" s="37">
        <v>0</v>
      </c>
      <c r="H55" s="38">
        <v>0</v>
      </c>
    </row>
    <row r="56" spans="2:8" ht="9.9499999999999993" customHeight="1">
      <c r="B56" s="8"/>
      <c r="C56" s="53" t="s">
        <v>107</v>
      </c>
      <c r="D56" s="53"/>
      <c r="E56" s="53"/>
      <c r="F56" s="10"/>
      <c r="G56" s="37">
        <v>0</v>
      </c>
      <c r="H56" s="38">
        <v>0</v>
      </c>
    </row>
    <row r="57" spans="2:8" ht="9.9499999999999993" customHeight="1">
      <c r="B57" s="8"/>
      <c r="C57" s="53" t="s">
        <v>108</v>
      </c>
      <c r="D57" s="53"/>
      <c r="E57" s="53"/>
      <c r="F57" s="10"/>
      <c r="G57" s="37">
        <v>0</v>
      </c>
      <c r="H57" s="38">
        <v>0</v>
      </c>
    </row>
    <row r="58" spans="2:8" ht="9.9499999999999993" customHeight="1">
      <c r="B58" s="8"/>
      <c r="C58" s="53" t="s">
        <v>109</v>
      </c>
      <c r="D58" s="53"/>
      <c r="E58" s="53"/>
      <c r="F58" s="10"/>
      <c r="G58" s="37">
        <v>0</v>
      </c>
      <c r="H58" s="38">
        <v>0</v>
      </c>
    </row>
    <row r="59" spans="2:8" ht="9.9499999999999993" customHeight="1">
      <c r="B59" s="65" t="s">
        <v>110</v>
      </c>
      <c r="C59" s="66"/>
      <c r="D59" s="66"/>
      <c r="E59" s="66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3" t="s">
        <v>111</v>
      </c>
      <c r="D60" s="53"/>
      <c r="E60" s="53"/>
      <c r="F60" s="10"/>
      <c r="G60" s="37">
        <v>6857112.9900000002</v>
      </c>
      <c r="H60" s="38">
        <v>97570765.730000004</v>
      </c>
    </row>
    <row r="61" spans="2:8" ht="9.9499999999999993" customHeight="1">
      <c r="B61" s="69"/>
      <c r="C61" s="70"/>
      <c r="D61" s="70"/>
      <c r="E61" s="70"/>
      <c r="F61" s="10"/>
      <c r="G61" s="41"/>
      <c r="H61" s="38"/>
    </row>
    <row r="62" spans="2:8" ht="9.9499999999999993" customHeight="1">
      <c r="B62" s="65" t="s">
        <v>112</v>
      </c>
      <c r="C62" s="66"/>
      <c r="D62" s="66"/>
      <c r="E62" s="66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65" t="s">
        <v>113</v>
      </c>
      <c r="C64" s="66"/>
      <c r="D64" s="66"/>
      <c r="E64" s="66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68" t="s">
        <v>114</v>
      </c>
      <c r="C67" s="68"/>
      <c r="D67" s="68"/>
      <c r="E67" s="68"/>
      <c r="F67" s="68"/>
      <c r="G67" s="68"/>
      <c r="H67" s="68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3" t="s">
        <v>160</v>
      </c>
      <c r="C3" s="74"/>
      <c r="D3" s="74"/>
      <c r="E3" s="74"/>
      <c r="F3" s="74"/>
      <c r="G3" s="74"/>
      <c r="H3" s="75"/>
    </row>
    <row r="4" spans="2:8" ht="8.25" customHeight="1">
      <c r="B4" s="76" t="s">
        <v>1</v>
      </c>
      <c r="C4" s="77"/>
      <c r="D4" s="77"/>
      <c r="E4" s="77"/>
      <c r="F4" s="77"/>
      <c r="G4" s="77"/>
      <c r="H4" s="78"/>
    </row>
    <row r="5" spans="2:8" ht="8.25" customHeight="1">
      <c r="B5" s="76" t="s">
        <v>162</v>
      </c>
      <c r="C5" s="77"/>
      <c r="D5" s="77"/>
      <c r="E5" s="77"/>
      <c r="F5" s="77"/>
      <c r="G5" s="77"/>
      <c r="H5" s="78"/>
    </row>
    <row r="6" spans="2:8" ht="8.25" customHeight="1">
      <c r="B6" s="79"/>
      <c r="C6" s="80"/>
      <c r="D6" s="80"/>
      <c r="E6" s="80"/>
      <c r="F6" s="80"/>
      <c r="G6" s="80"/>
      <c r="H6" s="81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82"/>
      <c r="C52" s="83"/>
      <c r="D52" s="83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H44"/>
  <sheetViews>
    <sheetView showGridLines="0" tabSelected="1" zoomScale="154" zoomScaleNormal="154" workbookViewId="0">
      <selection activeCell="D14" sqref="D14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>+C10+C11+C12+C13+C14+C15+C16+C17</f>
        <v>90145667.050000012</v>
      </c>
      <c r="D9" s="44">
        <f t="shared" ref="D9:G9" si="0">+D10+D11+D12+D13+D14+D15+D16+D17</f>
        <v>1108179.57</v>
      </c>
      <c r="E9" s="44">
        <f t="shared" si="0"/>
        <v>91253846.620000005</v>
      </c>
      <c r="F9" s="44">
        <f t="shared" si="0"/>
        <v>13227050.109999999</v>
      </c>
      <c r="G9" s="44">
        <f t="shared" si="0"/>
        <v>13178804.4</v>
      </c>
      <c r="H9" s="44">
        <f>+H10+H11+H12+H13+H14+H15+H16+H17</f>
        <v>78026796.510000005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29903387.870000001</v>
      </c>
      <c r="D12" s="45">
        <v>834216.25</v>
      </c>
      <c r="E12" s="45">
        <f t="shared" si="1"/>
        <v>30737604.120000001</v>
      </c>
      <c r="F12" s="45">
        <v>4378995.91</v>
      </c>
      <c r="G12" s="45">
        <v>4338995.91</v>
      </c>
      <c r="H12" s="45">
        <f t="shared" si="2"/>
        <v>26358608.210000001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31127760</v>
      </c>
      <c r="D14" s="45">
        <v>223991.8</v>
      </c>
      <c r="E14" s="45">
        <f t="shared" si="1"/>
        <v>31351751.800000001</v>
      </c>
      <c r="F14" s="45">
        <v>4435600.8</v>
      </c>
      <c r="G14" s="45">
        <v>4435600.8</v>
      </c>
      <c r="H14" s="45">
        <f t="shared" si="2"/>
        <v>26916151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23627732.510000002</v>
      </c>
      <c r="D16" s="45">
        <v>48538.51</v>
      </c>
      <c r="E16" s="45">
        <f t="shared" si="1"/>
        <v>23676271.020000003</v>
      </c>
      <c r="F16" s="45">
        <v>3656167.2</v>
      </c>
      <c r="G16" s="45">
        <v>3656167.2</v>
      </c>
      <c r="H16" s="45">
        <f t="shared" si="2"/>
        <v>20020103.820000004</v>
      </c>
    </row>
    <row r="17" spans="2:8">
      <c r="B17" s="20" t="s">
        <v>127</v>
      </c>
      <c r="C17" s="45">
        <v>5486786.6699999999</v>
      </c>
      <c r="D17" s="45">
        <v>1433.01</v>
      </c>
      <c r="E17" s="45">
        <f t="shared" si="1"/>
        <v>5488219.6799999997</v>
      </c>
      <c r="F17" s="45">
        <v>756286.2</v>
      </c>
      <c r="G17" s="45">
        <v>748040.49</v>
      </c>
      <c r="H17" s="45">
        <f t="shared" si="2"/>
        <v>4731933.4799999995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>+C20+C21+C22+C23+C24+C25+C26</f>
        <v>131017513.34</v>
      </c>
      <c r="D19" s="44">
        <f t="shared" ref="D19:G19" si="3">+D20+D21+D22+D23+D24+D25+D26</f>
        <v>5868743.7400000002</v>
      </c>
      <c r="E19" s="44">
        <f t="shared" si="3"/>
        <v>136886257.07999998</v>
      </c>
      <c r="F19" s="44">
        <f t="shared" si="3"/>
        <v>7974474.2200000007</v>
      </c>
      <c r="G19" s="44">
        <f t="shared" si="3"/>
        <v>7974474.2200000007</v>
      </c>
      <c r="H19" s="44">
        <f>+H20+H21+H22+H23+H24+H25+H26</f>
        <v>128911782.86</v>
      </c>
    </row>
    <row r="20" spans="2:8">
      <c r="B20" s="20" t="s">
        <v>138</v>
      </c>
      <c r="C20" s="45">
        <v>115767709.94</v>
      </c>
      <c r="D20" s="45">
        <v>4370252.76</v>
      </c>
      <c r="E20" s="45">
        <f>+C20+D20</f>
        <v>120137962.7</v>
      </c>
      <c r="F20" s="45">
        <v>4070856.68</v>
      </c>
      <c r="G20" s="45">
        <v>4070856.68</v>
      </c>
      <c r="H20" s="45">
        <f>+E20-F20</f>
        <v>116067106.02</v>
      </c>
    </row>
    <row r="21" spans="2:8">
      <c r="B21" s="20" t="s">
        <v>139</v>
      </c>
      <c r="C21" s="45">
        <v>5020880</v>
      </c>
      <c r="D21" s="45">
        <v>1362008</v>
      </c>
      <c r="E21" s="45">
        <f t="shared" ref="E21:E26" si="4">+C21+D21</f>
        <v>6382888</v>
      </c>
      <c r="F21" s="45">
        <v>2466455.62</v>
      </c>
      <c r="G21" s="45">
        <v>2466455.62</v>
      </c>
      <c r="H21" s="45">
        <f t="shared" ref="H21:H26" si="5">+E21-F21</f>
        <v>3916432.38</v>
      </c>
    </row>
    <row r="22" spans="2:8">
      <c r="B22" s="20" t="s">
        <v>140</v>
      </c>
      <c r="C22" s="45">
        <v>1301600</v>
      </c>
      <c r="D22" s="45">
        <v>26928.240000000002</v>
      </c>
      <c r="E22" s="45">
        <f t="shared" si="4"/>
        <v>1328528.24</v>
      </c>
      <c r="F22" s="45">
        <v>136218.96</v>
      </c>
      <c r="G22" s="45">
        <v>136218.96</v>
      </c>
      <c r="H22" s="45">
        <f t="shared" si="5"/>
        <v>1192309.28</v>
      </c>
    </row>
    <row r="23" spans="2:8">
      <c r="B23" s="20" t="s">
        <v>141</v>
      </c>
      <c r="C23" s="45">
        <v>0</v>
      </c>
      <c r="D23" s="45">
        <v>0</v>
      </c>
      <c r="E23" s="45">
        <f t="shared" si="4"/>
        <v>0</v>
      </c>
      <c r="F23" s="45">
        <v>0</v>
      </c>
      <c r="G23" s="45">
        <v>0</v>
      </c>
      <c r="H23" s="45">
        <f t="shared" si="5"/>
        <v>0</v>
      </c>
    </row>
    <row r="24" spans="2:8">
      <c r="B24" s="20" t="s">
        <v>142</v>
      </c>
      <c r="C24" s="45">
        <v>2807764</v>
      </c>
      <c r="D24" s="45">
        <v>1095.49</v>
      </c>
      <c r="E24" s="45">
        <f t="shared" si="4"/>
        <v>2808859.49</v>
      </c>
      <c r="F24" s="45">
        <v>343824.18</v>
      </c>
      <c r="G24" s="45">
        <v>343824.18</v>
      </c>
      <c r="H24" s="45">
        <f t="shared" si="5"/>
        <v>2465035.31</v>
      </c>
    </row>
    <row r="25" spans="2:8">
      <c r="B25" s="20" t="s">
        <v>143</v>
      </c>
      <c r="C25" s="45">
        <v>6119559.4000000004</v>
      </c>
      <c r="D25" s="45">
        <v>108459.25</v>
      </c>
      <c r="E25" s="45">
        <f t="shared" si="4"/>
        <v>6228018.6500000004</v>
      </c>
      <c r="F25" s="45">
        <v>957118.78</v>
      </c>
      <c r="G25" s="45">
        <v>957118.78</v>
      </c>
      <c r="H25" s="45">
        <f t="shared" si="5"/>
        <v>5270899.87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>+C29+C30+C31+C32+C33+C34+C35+C36+C37</f>
        <v>26012322.039999999</v>
      </c>
      <c r="D28" s="44">
        <f t="shared" ref="D28:H28" si="6">+D29+D30+D31+D32+D33+D34+D35+D36+D37</f>
        <v>52529.32</v>
      </c>
      <c r="E28" s="44">
        <f t="shared" si="6"/>
        <v>26064851.359999999</v>
      </c>
      <c r="F28" s="44">
        <f t="shared" si="6"/>
        <v>901381.53</v>
      </c>
      <c r="G28" s="44">
        <f t="shared" si="6"/>
        <v>901381.53</v>
      </c>
      <c r="H28" s="44">
        <f t="shared" si="6"/>
        <v>25163469.829999998</v>
      </c>
    </row>
    <row r="29" spans="2:8" ht="16.5">
      <c r="B29" s="20" t="s">
        <v>146</v>
      </c>
      <c r="C29" s="45">
        <v>26012322.039999999</v>
      </c>
      <c r="D29" s="45">
        <v>52529.32</v>
      </c>
      <c r="E29" s="45">
        <f>+C29+D29</f>
        <v>26064851.359999999</v>
      </c>
      <c r="F29" s="45">
        <v>901381.53</v>
      </c>
      <c r="G29" s="45">
        <v>901381.53</v>
      </c>
      <c r="H29" s="45">
        <f>+E29-F29</f>
        <v>25163469.829999998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>+C40+C41+C42+C43</f>
        <v>0</v>
      </c>
      <c r="D39" s="44">
        <f t="shared" ref="D39:H39" si="9">+D40+D41+D42+D43</f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 t="shared" ref="E41:E43" si="10">+C41+D41</f>
        <v>0</v>
      </c>
      <c r="F41" s="45">
        <v>0</v>
      </c>
      <c r="G41" s="45">
        <v>0</v>
      </c>
      <c r="H41" s="45">
        <f t="shared" ref="H41:H43" si="11"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 t="shared" si="10"/>
        <v>0</v>
      </c>
      <c r="F42" s="45">
        <v>0</v>
      </c>
      <c r="G42" s="45">
        <v>0</v>
      </c>
      <c r="H42" s="45">
        <f t="shared" si="11"/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 t="shared" si="10"/>
        <v>0</v>
      </c>
      <c r="F43" s="45">
        <v>0</v>
      </c>
      <c r="G43" s="45">
        <v>0</v>
      </c>
      <c r="H43" s="45">
        <f t="shared" si="11"/>
        <v>0</v>
      </c>
    </row>
    <row r="44" spans="2:8" ht="15.75" thickBot="1">
      <c r="B44" s="21" t="s">
        <v>126</v>
      </c>
      <c r="C44" s="46">
        <f>+C9+C19+C28+C39</f>
        <v>247175502.43000001</v>
      </c>
      <c r="D44" s="46">
        <f t="shared" ref="D44:H44" si="12">+D9+D19+D28+D39</f>
        <v>7029452.6300000008</v>
      </c>
      <c r="E44" s="46">
        <f t="shared" si="12"/>
        <v>254204955.06</v>
      </c>
      <c r="F44" s="46">
        <f t="shared" si="12"/>
        <v>22102905.859999999</v>
      </c>
      <c r="G44" s="46">
        <f>+G9+G19+G28+G39</f>
        <v>22054660.150000002</v>
      </c>
      <c r="H44" s="46">
        <f t="shared" si="12"/>
        <v>232102049.19999999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2021-05-04T17:01:39Z</dcterms:modified>
</cp:coreProperties>
</file>