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"/>
    </mc:Choice>
  </mc:AlternateContent>
  <xr:revisionPtr revIDLastSave="0" documentId="8_{0A18EC47-3A3C-4A64-93CC-8AF6F04B8839}" xr6:coauthVersionLast="47" xr6:coauthVersionMax="47" xr10:uidLastSave="{00000000-0000-0000-0000-000000000000}"/>
  <bookViews>
    <workbookView xWindow="-120" yWindow="-120" windowWidth="29040" windowHeight="15840" xr2:uid="{B0737CC1-82ED-4B3D-9792-56935A969E8A}"/>
  </bookViews>
  <sheets>
    <sheet name="E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H50" i="1"/>
  <c r="F50" i="1"/>
  <c r="E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G50" i="1" s="1"/>
  <c r="J25" i="1"/>
  <c r="J24" i="1" s="1"/>
  <c r="G25" i="1"/>
  <c r="G24" i="1" s="1"/>
  <c r="I24" i="1"/>
  <c r="H24" i="1"/>
  <c r="F24" i="1"/>
  <c r="E24" i="1"/>
  <c r="J22" i="1"/>
  <c r="G22" i="1"/>
  <c r="J21" i="1"/>
  <c r="G21" i="1"/>
  <c r="J20" i="1"/>
  <c r="G20" i="1"/>
  <c r="J19" i="1"/>
  <c r="G19" i="1"/>
  <c r="G18" i="1" s="1"/>
  <c r="J18" i="1"/>
  <c r="I18" i="1"/>
  <c r="H18" i="1"/>
  <c r="F18" i="1"/>
  <c r="E18" i="1"/>
  <c r="J16" i="1"/>
  <c r="G16" i="1"/>
  <c r="J15" i="1"/>
  <c r="G15" i="1"/>
  <c r="J14" i="1"/>
  <c r="G14" i="1"/>
  <c r="J13" i="1"/>
  <c r="J8" i="1" s="1"/>
  <c r="J26" i="1" s="1"/>
  <c r="G13" i="1"/>
  <c r="J12" i="1"/>
  <c r="G12" i="1"/>
  <c r="J11" i="1"/>
  <c r="G11" i="1"/>
  <c r="J10" i="1"/>
  <c r="G10" i="1"/>
  <c r="J9" i="1"/>
  <c r="G9" i="1"/>
  <c r="G8" i="1" s="1"/>
  <c r="G26" i="1" s="1"/>
  <c r="I8" i="1"/>
  <c r="I26" i="1" s="1"/>
  <c r="H8" i="1"/>
  <c r="H26" i="1" s="1"/>
  <c r="F8" i="1"/>
  <c r="F26" i="1" s="1"/>
  <c r="E8" i="1"/>
  <c r="E26" i="1" s="1"/>
</calcChain>
</file>

<file path=xl/sharedStrings.xml><?xml version="1.0" encoding="utf-8"?>
<sst xmlns="http://schemas.openxmlformats.org/spreadsheetml/2006/main" count="56" uniqueCount="28">
  <si>
    <t>MUNICIPIO DE XICOTEPEC PUEBLA</t>
  </si>
  <si>
    <t>Estado Analítico de Ingresos</t>
  </si>
  <si>
    <t>Del 1 de enero al 31 de julio de 2021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</si>
  <si>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</si>
  <si>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</si>
  <si>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</si>
  <si>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</si>
  <si>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</si>
  <si>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</si>
  <si>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</si>
  <si>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</si>
  <si>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</si>
  <si>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</si>
  <si>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</si>
  <si>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</si>
  <si>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</si>
  <si>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</si>
  <si>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</si>
  <si>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</si>
  <si>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</si>
  <si>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</si>
  <si>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</si>
  <si>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</si>
  <si>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</si>
  <si>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</si>
  <si>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Total</t>
  </si>
  <si>
    <t>Ingresos excedentes</t>
  </si>
  <si>
    <t>Rubro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</si>
</sst>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/>
    </xf>
    <xf numFmtId="2" fontId="3" fillId="2" borderId="10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2" fontId="3" fillId="2" borderId="13" xfId="1" applyNumberFormat="1" applyFont="1" applyFill="1" applyBorder="1" applyAlignment="1">
      <alignment horizontal="center" vertical="center"/>
    </xf>
    <xf numFmtId="2" fontId="3" fillId="2" borderId="13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" fontId="3" fillId="3" borderId="12" xfId="1" applyNumberFormat="1" applyFont="1" applyFill="1" applyBorder="1" applyAlignment="1">
      <alignment horizontal="right" vertical="center"/>
    </xf>
    <xf numFmtId="43" fontId="4" fillId="0" borderId="4" xfId="1" applyFont="1" applyBorder="1" applyAlignment="1">
      <alignment horizontal="justify" vertical="center"/>
    </xf>
    <xf numFmtId="43" fontId="4" fillId="0" borderId="0" xfId="1" applyFont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" fontId="4" fillId="3" borderId="15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0" xfId="1" applyFont="1" applyAlignment="1">
      <alignment horizontal="justify" vertical="center"/>
    </xf>
    <xf numFmtId="43" fontId="4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4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" fontId="3" fillId="3" borderId="15" xfId="1" applyNumberFormat="1" applyFont="1" applyFill="1" applyBorder="1" applyAlignment="1">
      <alignment horizontal="right" vertical="center"/>
    </xf>
    <xf numFmtId="43" fontId="3" fillId="0" borderId="4" xfId="1" applyFont="1" applyBorder="1" applyAlignment="1">
      <alignment horizontal="justify" vertical="center"/>
    </xf>
    <xf numFmtId="43" fontId="4" fillId="0" borderId="0" xfId="1" applyFont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3" fontId="3" fillId="0" borderId="4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4" fillId="0" borderId="6" xfId="1" applyFont="1" applyBorder="1" applyAlignment="1">
      <alignment horizontal="justify" vertical="center"/>
    </xf>
    <xf numFmtId="43" fontId="4" fillId="0" borderId="7" xfId="1" applyFont="1" applyBorder="1" applyAlignment="1">
      <alignment horizontal="justify" vertical="center"/>
    </xf>
    <xf numFmtId="4" fontId="4" fillId="3" borderId="16" xfId="1" applyNumberFormat="1" applyFont="1" applyFill="1" applyBorder="1" applyAlignment="1">
      <alignment horizontal="right" vertical="center"/>
    </xf>
    <xf numFmtId="43" fontId="3" fillId="3" borderId="17" xfId="1" applyFont="1" applyFill="1" applyBorder="1" applyAlignment="1">
      <alignment horizontal="center" vertical="center" wrapText="1"/>
    </xf>
    <xf numFmtId="43" fontId="3" fillId="3" borderId="10" xfId="1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right" vertical="center"/>
    </xf>
    <xf numFmtId="43" fontId="3" fillId="3" borderId="12" xfId="1" applyFont="1" applyFill="1" applyBorder="1" applyAlignment="1">
      <alignment horizontal="right" vertical="center"/>
    </xf>
    <xf numFmtId="43" fontId="5" fillId="0" borderId="0" xfId="1" applyFont="1" applyAlignment="1">
      <alignment vertical="center" wrapText="1"/>
    </xf>
    <xf numFmtId="2" fontId="5" fillId="0" borderId="0" xfId="1" applyNumberFormat="1" applyFont="1" applyAlignment="1">
      <alignment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2" fontId="6" fillId="2" borderId="13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 wrapText="1"/>
    </xf>
    <xf numFmtId="43" fontId="6" fillId="2" borderId="19" xfId="1" applyFont="1" applyFill="1" applyBorder="1" applyAlignment="1">
      <alignment horizontal="center" vertical="center" wrapText="1"/>
    </xf>
    <xf numFmtId="43" fontId="6" fillId="2" borderId="20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/>
    </xf>
    <xf numFmtId="43" fontId="7" fillId="0" borderId="22" xfId="1" applyFont="1" applyBorder="1" applyAlignment="1">
      <alignment horizontal="justify" vertical="center" wrapText="1"/>
    </xf>
    <xf numFmtId="43" fontId="7" fillId="0" borderId="23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" fontId="4" fillId="3" borderId="0" xfId="1" applyNumberFormat="1" applyFont="1" applyFill="1" applyAlignment="1">
      <alignment horizontal="right" vertical="center"/>
    </xf>
    <xf numFmtId="4" fontId="4" fillId="3" borderId="25" xfId="1" applyNumberFormat="1" applyFont="1" applyFill="1" applyBorder="1" applyAlignment="1">
      <alignment horizontal="right" vertical="center"/>
    </xf>
    <xf numFmtId="43" fontId="7" fillId="0" borderId="4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" fontId="7" fillId="3" borderId="0" xfId="1" applyNumberFormat="1" applyFont="1" applyFill="1" applyAlignment="1">
      <alignment horizontal="right" vertical="center"/>
    </xf>
    <xf numFmtId="4" fontId="7" fillId="3" borderId="15" xfId="1" applyNumberFormat="1" applyFont="1" applyFill="1" applyBorder="1" applyAlignment="1">
      <alignment horizontal="right" vertical="center"/>
    </xf>
    <xf numFmtId="4" fontId="7" fillId="3" borderId="25" xfId="1" applyNumberFormat="1" applyFont="1" applyFill="1" applyBorder="1" applyAlignment="1">
      <alignment horizontal="right" vertical="center"/>
    </xf>
    <xf numFmtId="43" fontId="7" fillId="0" borderId="4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/>
    </xf>
    <xf numFmtId="43" fontId="7" fillId="0" borderId="6" xfId="1" applyFont="1" applyBorder="1" applyAlignment="1">
      <alignment horizontal="justify" vertical="center" wrapText="1"/>
    </xf>
    <xf numFmtId="43" fontId="7" fillId="0" borderId="7" xfId="1" applyFont="1" applyBorder="1" applyAlignment="1">
      <alignment horizontal="justify" vertical="center" wrapText="1"/>
    </xf>
    <xf numFmtId="43" fontId="7" fillId="0" borderId="8" xfId="1" applyFont="1" applyBorder="1" applyAlignment="1">
      <alignment horizontal="justify" vertical="center" wrapText="1"/>
    </xf>
    <xf numFmtId="4" fontId="4" fillId="3" borderId="13" xfId="1" applyNumberFormat="1" applyFont="1" applyFill="1" applyBorder="1" applyAlignment="1">
      <alignment horizontal="right" vertical="center"/>
    </xf>
    <xf numFmtId="43" fontId="6" fillId="3" borderId="17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" fontId="3" fillId="3" borderId="11" xfId="1" applyNumberFormat="1" applyFont="1" applyFill="1" applyBorder="1" applyAlignment="1">
      <alignment horizontal="right" vertical="center"/>
    </xf>
    <xf numFmtId="43" fontId="6" fillId="3" borderId="12" xfId="1" applyFont="1" applyFill="1" applyBorder="1" applyAlignment="1">
      <alignment horizontal="right" vertical="center"/>
    </xf>
    <xf numFmtId="2" fontId="6" fillId="0" borderId="1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2D96-13DF-4C96-AA49-E86299D36622}">
  <sheetPr>
    <tabColor rgb="FF00B050"/>
  </sheetPr>
  <dimension ref="B1:J51"/>
  <sheetViews>
    <sheetView showGridLines="0" tabSelected="1" zoomScale="178" zoomScaleNormal="178" workbookViewId="0">
      <selection activeCell="B37" sqref="B37:D39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4" t="s">
        <v>0</v>
      </c>
      <c r="C2" s="5"/>
      <c r="D2" s="5"/>
      <c r="E2" s="5"/>
      <c r="F2" s="5"/>
      <c r="G2" s="5"/>
      <c r="H2" s="5"/>
      <c r="I2" s="5"/>
      <c r="J2" s="6"/>
    </row>
    <row r="3" spans="2:10" x14ac:dyDescent="0.25">
      <c r="B3" s="7" t="s">
        <v>1</v>
      </c>
      <c r="C3" s="8"/>
      <c r="D3" s="8"/>
      <c r="E3" s="8"/>
      <c r="F3" s="8"/>
      <c r="G3" s="8"/>
      <c r="H3" s="8"/>
      <c r="I3" s="8"/>
      <c r="J3" s="9"/>
    </row>
    <row r="4" spans="2:10" ht="15.75" thickBot="1" x14ac:dyDescent="0.3">
      <c r="B4" s="10" t="s">
        <v>2</v>
      </c>
      <c r="C4" s="11"/>
      <c r="D4" s="11"/>
      <c r="E4" s="11"/>
      <c r="F4" s="11"/>
      <c r="G4" s="11"/>
      <c r="H4" s="11"/>
      <c r="I4" s="11"/>
      <c r="J4" s="12"/>
    </row>
    <row r="5" spans="2:10" ht="15.75" customHeight="1" thickBot="1" x14ac:dyDescent="0.3">
      <c r="B5" s="13" t="s">
        <v>3</v>
      </c>
      <c r="C5" s="14"/>
      <c r="D5" s="15"/>
      <c r="E5" s="16" t="s">
        <v>4</v>
      </c>
      <c r="F5" s="17"/>
      <c r="G5" s="17"/>
      <c r="H5" s="17"/>
      <c r="I5" s="18"/>
      <c r="J5" s="19" t="s">
        <v>5</v>
      </c>
    </row>
    <row r="6" spans="2:10" ht="17.25" thickBot="1" x14ac:dyDescent="0.3">
      <c r="B6" s="20"/>
      <c r="C6" s="21"/>
      <c r="D6" s="22"/>
      <c r="E6" s="23" t="s">
        <v>6</v>
      </c>
      <c r="F6" s="24" t="s">
        <v>7</v>
      </c>
      <c r="G6" s="23" t="s">
        <v>8</v>
      </c>
      <c r="H6" s="23" t="s">
        <v>9</v>
      </c>
      <c r="I6" s="25" t="s">
        <v>10</v>
      </c>
      <c r="J6" s="26"/>
    </row>
    <row r="7" spans="2:10" ht="15.75" thickBot="1" x14ac:dyDescent="0.3">
      <c r="B7" s="27"/>
      <c r="C7" s="28"/>
      <c r="D7" s="29"/>
      <c r="E7" s="30">
        <v>1</v>
      </c>
      <c r="F7" s="30">
        <v>2</v>
      </c>
      <c r="G7" s="23" t="s">
        <v>11</v>
      </c>
      <c r="H7" s="30">
        <v>4</v>
      </c>
      <c r="I7" s="30">
        <v>5</v>
      </c>
      <c r="J7" s="23" t="s">
        <v>12</v>
      </c>
    </row>
    <row r="8" spans="2:10" ht="15" customHeight="1" x14ac:dyDescent="0.25">
      <c r="B8" s="31" t="s">
        <v>13</v>
      </c>
      <c r="C8" s="32"/>
      <c r="D8" s="32"/>
      <c r="E8" s="33">
        <f>+E9+E10+E11+E12+E13+E14+E15+E16</f>
        <v>247175502.43000001</v>
      </c>
      <c r="F8" s="33">
        <f>+F9+F10+F11+F12+F13+F14+F15+F16</f>
        <v>53804.18</v>
      </c>
      <c r="G8" s="33">
        <f>+G9+G10+G11+G12+G13+G14+G15+G16</f>
        <v>247229306.60999998</v>
      </c>
      <c r="H8" s="33">
        <f>+H9+H10+H11+H12+H13+H14+H15+H16</f>
        <v>135106174.22999999</v>
      </c>
      <c r="I8" s="33">
        <f t="shared" ref="I8:J8" si="0">+I9+I10+I11+I12+I13+I14+I15+I16</f>
        <v>135083773.22999999</v>
      </c>
      <c r="J8" s="33">
        <f t="shared" si="0"/>
        <v>-112091729.19999999</v>
      </c>
    </row>
    <row r="9" spans="2:10" x14ac:dyDescent="0.25">
      <c r="B9" s="34"/>
      <c r="C9" s="35" t="s">
        <v>14</v>
      </c>
      <c r="D9" s="36"/>
      <c r="E9" s="37">
        <v>8444586.8599999994</v>
      </c>
      <c r="F9" s="37">
        <v>0</v>
      </c>
      <c r="G9" s="37">
        <f>+E9+F9</f>
        <v>8444586.8599999994</v>
      </c>
      <c r="H9" s="37">
        <v>4675740</v>
      </c>
      <c r="I9" s="37">
        <v>4675740</v>
      </c>
      <c r="J9" s="37">
        <f>+I9-E9</f>
        <v>-3768846.8599999994</v>
      </c>
    </row>
    <row r="10" spans="2:10" x14ac:dyDescent="0.25">
      <c r="B10" s="34"/>
      <c r="C10" s="38" t="s">
        <v>15</v>
      </c>
      <c r="D10" s="39"/>
      <c r="E10" s="37">
        <v>0</v>
      </c>
      <c r="F10" s="37">
        <v>0</v>
      </c>
      <c r="G10" s="37">
        <f t="shared" ref="G10:G16" si="1">+E10+F10</f>
        <v>0</v>
      </c>
      <c r="H10" s="37">
        <v>0</v>
      </c>
      <c r="I10" s="37">
        <v>0</v>
      </c>
      <c r="J10" s="37">
        <f t="shared" ref="J10:J16" si="2">+I10-E10</f>
        <v>0</v>
      </c>
    </row>
    <row r="11" spans="2:10" ht="15" customHeight="1" x14ac:dyDescent="0.25">
      <c r="B11" s="34"/>
      <c r="C11" s="35" t="s">
        <v>16</v>
      </c>
      <c r="D11" s="36"/>
      <c r="E11" s="37">
        <v>0</v>
      </c>
      <c r="F11" s="37">
        <v>0</v>
      </c>
      <c r="G11" s="37">
        <f t="shared" si="1"/>
        <v>0</v>
      </c>
      <c r="H11" s="37">
        <v>0</v>
      </c>
      <c r="I11" s="37">
        <v>0</v>
      </c>
      <c r="J11" s="37">
        <f t="shared" si="2"/>
        <v>0</v>
      </c>
    </row>
    <row r="12" spans="2:10" x14ac:dyDescent="0.25">
      <c r="B12" s="34"/>
      <c r="C12" s="35" t="s">
        <v>17</v>
      </c>
      <c r="D12" s="36"/>
      <c r="E12" s="37">
        <v>16257668.550000001</v>
      </c>
      <c r="F12" s="37">
        <v>34000</v>
      </c>
      <c r="G12" s="37">
        <f t="shared" si="1"/>
        <v>16291668.550000001</v>
      </c>
      <c r="H12" s="37">
        <v>8004700.1799999997</v>
      </c>
      <c r="I12" s="37">
        <v>7982299.1799999997</v>
      </c>
      <c r="J12" s="37">
        <f t="shared" si="2"/>
        <v>-8275369.370000001</v>
      </c>
    </row>
    <row r="13" spans="2:10" x14ac:dyDescent="0.25">
      <c r="B13" s="34"/>
      <c r="C13" s="38" t="s">
        <v>18</v>
      </c>
      <c r="D13" s="39"/>
      <c r="E13" s="37">
        <v>1738148.21</v>
      </c>
      <c r="F13" s="37">
        <v>-33999.96</v>
      </c>
      <c r="G13" s="37">
        <f t="shared" si="1"/>
        <v>1704148.25</v>
      </c>
      <c r="H13" s="37">
        <v>525491.09</v>
      </c>
      <c r="I13" s="37">
        <v>525491.09</v>
      </c>
      <c r="J13" s="37">
        <f t="shared" si="2"/>
        <v>-1212657.1200000001</v>
      </c>
    </row>
    <row r="14" spans="2:10" x14ac:dyDescent="0.25">
      <c r="B14" s="34"/>
      <c r="C14" s="38" t="s">
        <v>19</v>
      </c>
      <c r="D14" s="39"/>
      <c r="E14" s="37">
        <v>770853.37</v>
      </c>
      <c r="F14" s="37">
        <v>0</v>
      </c>
      <c r="G14" s="37">
        <f t="shared" si="1"/>
        <v>770853.37</v>
      </c>
      <c r="H14" s="37">
        <v>149410.76</v>
      </c>
      <c r="I14" s="37">
        <v>149410.76</v>
      </c>
      <c r="J14" s="37">
        <f t="shared" si="2"/>
        <v>-621442.61</v>
      </c>
    </row>
    <row r="15" spans="2:10" ht="15" customHeight="1" x14ac:dyDescent="0.25">
      <c r="B15" s="34"/>
      <c r="C15" s="35" t="s">
        <v>20</v>
      </c>
      <c r="D15" s="36"/>
      <c r="E15" s="37">
        <v>219964245.44</v>
      </c>
      <c r="F15" s="37">
        <v>53804.14</v>
      </c>
      <c r="G15" s="37">
        <f t="shared" si="1"/>
        <v>220018049.57999998</v>
      </c>
      <c r="H15" s="37">
        <v>121750832.2</v>
      </c>
      <c r="I15" s="37">
        <v>121750832.2</v>
      </c>
      <c r="J15" s="37">
        <f t="shared" si="2"/>
        <v>-98213413.239999995</v>
      </c>
    </row>
    <row r="16" spans="2:10" ht="15" customHeight="1" x14ac:dyDescent="0.25">
      <c r="B16" s="34"/>
      <c r="C16" s="40" t="s">
        <v>21</v>
      </c>
      <c r="D16" s="41"/>
      <c r="E16" s="37">
        <v>0</v>
      </c>
      <c r="F16" s="37">
        <v>0</v>
      </c>
      <c r="G16" s="37">
        <f t="shared" si="1"/>
        <v>0</v>
      </c>
      <c r="H16" s="37">
        <v>0</v>
      </c>
      <c r="I16" s="37">
        <v>0</v>
      </c>
      <c r="J16" s="37">
        <f t="shared" si="2"/>
        <v>0</v>
      </c>
    </row>
    <row r="17" spans="2:10" x14ac:dyDescent="0.25">
      <c r="B17" s="34"/>
      <c r="C17" s="42"/>
      <c r="D17" s="43"/>
      <c r="E17" s="37"/>
      <c r="F17" s="37"/>
      <c r="G17" s="37"/>
      <c r="H17" s="37"/>
      <c r="I17" s="37"/>
      <c r="J17" s="37"/>
    </row>
    <row r="18" spans="2:10" ht="15" customHeight="1" x14ac:dyDescent="0.25">
      <c r="B18" s="44" t="s">
        <v>22</v>
      </c>
      <c r="C18" s="45"/>
      <c r="D18" s="45"/>
      <c r="E18" s="46">
        <f>+E19+E20+E21+E22</f>
        <v>0</v>
      </c>
      <c r="F18" s="46">
        <f t="shared" ref="F18:J18" si="3">+F19+F20+F21+F22</f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</row>
    <row r="19" spans="2:10" ht="15" customHeight="1" x14ac:dyDescent="0.25">
      <c r="B19" s="47"/>
      <c r="C19" s="35" t="s">
        <v>15</v>
      </c>
      <c r="D19" s="36"/>
      <c r="E19" s="37">
        <v>0</v>
      </c>
      <c r="F19" s="37">
        <v>0</v>
      </c>
      <c r="G19" s="37">
        <f>+E19+F19</f>
        <v>0</v>
      </c>
      <c r="H19" s="37">
        <v>0</v>
      </c>
      <c r="I19" s="37">
        <v>0</v>
      </c>
      <c r="J19" s="37">
        <f>+I19-E19</f>
        <v>0</v>
      </c>
    </row>
    <row r="20" spans="2:10" x14ac:dyDescent="0.25">
      <c r="B20" s="47"/>
      <c r="C20" s="48" t="s">
        <v>18</v>
      </c>
      <c r="D20" s="49"/>
      <c r="E20" s="37">
        <v>0</v>
      </c>
      <c r="F20" s="37">
        <v>0</v>
      </c>
      <c r="G20" s="37">
        <f t="shared" ref="G20:G22" si="4">+E20+F20</f>
        <v>0</v>
      </c>
      <c r="H20" s="37">
        <v>0</v>
      </c>
      <c r="I20" s="37">
        <v>0</v>
      </c>
      <c r="J20" s="37">
        <f t="shared" ref="J20:J22" si="5">+I20-E20</f>
        <v>0</v>
      </c>
    </row>
    <row r="21" spans="2:10" ht="15" customHeight="1" x14ac:dyDescent="0.25">
      <c r="B21" s="34"/>
      <c r="C21" s="35" t="s">
        <v>23</v>
      </c>
      <c r="D21" s="36"/>
      <c r="E21" s="37">
        <v>0</v>
      </c>
      <c r="F21" s="37">
        <v>0</v>
      </c>
      <c r="G21" s="37">
        <f t="shared" si="4"/>
        <v>0</v>
      </c>
      <c r="H21" s="37">
        <v>0</v>
      </c>
      <c r="I21" s="37">
        <v>0</v>
      </c>
      <c r="J21" s="37">
        <f t="shared" si="5"/>
        <v>0</v>
      </c>
    </row>
    <row r="22" spans="2:10" ht="15" customHeight="1" x14ac:dyDescent="0.25">
      <c r="B22" s="34"/>
      <c r="C22" s="35" t="s">
        <v>21</v>
      </c>
      <c r="D22" s="36"/>
      <c r="E22" s="37">
        <v>0</v>
      </c>
      <c r="F22" s="37">
        <v>0</v>
      </c>
      <c r="G22" s="37">
        <f t="shared" si="4"/>
        <v>0</v>
      </c>
      <c r="H22" s="37">
        <v>0</v>
      </c>
      <c r="I22" s="37">
        <v>0</v>
      </c>
      <c r="J22" s="37">
        <f t="shared" si="5"/>
        <v>0</v>
      </c>
    </row>
    <row r="23" spans="2:10" x14ac:dyDescent="0.25">
      <c r="B23" s="34"/>
      <c r="C23" s="42"/>
      <c r="D23" s="43"/>
      <c r="E23" s="37"/>
      <c r="F23" s="37"/>
      <c r="G23" s="37"/>
      <c r="H23" s="37"/>
      <c r="I23" s="37"/>
      <c r="J23" s="37"/>
    </row>
    <row r="24" spans="2:10" ht="15" customHeight="1" x14ac:dyDescent="0.25">
      <c r="B24" s="50" t="s">
        <v>24</v>
      </c>
      <c r="C24" s="51"/>
      <c r="D24" s="51"/>
      <c r="E24" s="46">
        <f>+E25</f>
        <v>0</v>
      </c>
      <c r="F24" s="46">
        <f t="shared" ref="F24:J24" si="6">+F25</f>
        <v>9114765.6300000008</v>
      </c>
      <c r="G24" s="46">
        <f t="shared" si="6"/>
        <v>9114765.6300000008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2:10" ht="15.75" customHeight="1" thickBot="1" x14ac:dyDescent="0.3">
      <c r="B25" s="52"/>
      <c r="C25" s="53" t="s">
        <v>24</v>
      </c>
      <c r="D25" s="53"/>
      <c r="E25" s="54">
        <v>0</v>
      </c>
      <c r="F25" s="54">
        <v>9114765.6300000008</v>
      </c>
      <c r="G25" s="54">
        <f>+E25+F25</f>
        <v>9114765.6300000008</v>
      </c>
      <c r="H25" s="54">
        <v>0</v>
      </c>
      <c r="I25" s="54">
        <v>0</v>
      </c>
      <c r="J25" s="54">
        <f>+I25-E25</f>
        <v>0</v>
      </c>
    </row>
    <row r="26" spans="2:10" ht="15.75" thickBot="1" x14ac:dyDescent="0.3">
      <c r="B26" s="55" t="s">
        <v>25</v>
      </c>
      <c r="C26" s="56"/>
      <c r="D26" s="56"/>
      <c r="E26" s="57">
        <f>+E8+E18+E24</f>
        <v>247175502.43000001</v>
      </c>
      <c r="F26" s="57">
        <f t="shared" ref="F26:G26" si="7">+F8+F18+F24</f>
        <v>9168569.8100000005</v>
      </c>
      <c r="G26" s="57">
        <f t="shared" si="7"/>
        <v>256344072.23999998</v>
      </c>
      <c r="H26" s="57">
        <f>+H8+H18+H24</f>
        <v>135106174.22999999</v>
      </c>
      <c r="I26" s="57">
        <f>+I8+I18+I24</f>
        <v>135083773.22999999</v>
      </c>
      <c r="J26" s="58">
        <f>+J8</f>
        <v>-112091729.19999999</v>
      </c>
    </row>
    <row r="27" spans="2:10" ht="15.75" customHeight="1" thickBot="1" x14ac:dyDescent="0.3">
      <c r="B27" s="59"/>
      <c r="C27" s="59"/>
      <c r="D27" s="59"/>
      <c r="E27" s="60"/>
      <c r="F27" s="60"/>
      <c r="G27" s="60"/>
      <c r="H27" s="61" t="s">
        <v>26</v>
      </c>
      <c r="I27" s="62"/>
      <c r="J27" s="63"/>
    </row>
    <row r="28" spans="2:10" x14ac:dyDescent="0.25">
      <c r="B28" s="59"/>
      <c r="C28" s="59"/>
      <c r="D28" s="59"/>
      <c r="E28" s="60"/>
      <c r="F28" s="60"/>
      <c r="G28" s="60"/>
      <c r="H28" s="64"/>
      <c r="I28" s="64"/>
      <c r="J28" s="65"/>
    </row>
    <row r="29" spans="2:10" x14ac:dyDescent="0.25">
      <c r="B29" s="59"/>
      <c r="C29" s="59"/>
      <c r="D29" s="59"/>
      <c r="E29" s="60"/>
      <c r="F29" s="60"/>
      <c r="G29" s="60"/>
      <c r="H29" s="64"/>
      <c r="I29" s="64"/>
      <c r="J29" s="65"/>
    </row>
    <row r="30" spans="2:10" x14ac:dyDescent="0.25">
      <c r="B30" s="59"/>
      <c r="C30" s="59"/>
      <c r="D30" s="59"/>
      <c r="E30" s="60"/>
      <c r="F30" s="60"/>
      <c r="G30" s="60"/>
      <c r="H30" s="64"/>
      <c r="I30" s="64"/>
      <c r="J30" s="65"/>
    </row>
    <row r="31" spans="2:10" x14ac:dyDescent="0.25">
      <c r="B31" s="59"/>
      <c r="C31" s="59"/>
      <c r="D31" s="59"/>
      <c r="E31" s="60"/>
      <c r="F31" s="60"/>
      <c r="G31" s="60"/>
      <c r="H31" s="64"/>
      <c r="I31" s="64"/>
      <c r="J31" s="65"/>
    </row>
    <row r="32" spans="2:10" x14ac:dyDescent="0.25">
      <c r="B32" s="59"/>
      <c r="C32" s="59"/>
      <c r="D32" s="59"/>
      <c r="E32" s="60"/>
      <c r="F32" s="60"/>
      <c r="G32" s="60"/>
      <c r="H32" s="64"/>
      <c r="I32" s="64"/>
      <c r="J32" s="65"/>
    </row>
    <row r="33" spans="2:10" ht="15.75" thickBot="1" x14ac:dyDescent="0.3"/>
    <row r="34" spans="2:10" x14ac:dyDescent="0.25">
      <c r="B34" s="66" t="s">
        <v>0</v>
      </c>
      <c r="C34" s="67"/>
      <c r="D34" s="67"/>
      <c r="E34" s="67"/>
      <c r="F34" s="67"/>
      <c r="G34" s="67"/>
      <c r="H34" s="67"/>
      <c r="I34" s="67"/>
      <c r="J34" s="68"/>
    </row>
    <row r="35" spans="2:10" x14ac:dyDescent="0.25">
      <c r="B35" s="69" t="s">
        <v>1</v>
      </c>
      <c r="C35" s="70"/>
      <c r="D35" s="70"/>
      <c r="E35" s="70"/>
      <c r="F35" s="70"/>
      <c r="G35" s="70"/>
      <c r="H35" s="70"/>
      <c r="I35" s="70"/>
      <c r="J35" s="71"/>
    </row>
    <row r="36" spans="2:10" ht="15.75" thickBot="1" x14ac:dyDescent="0.3">
      <c r="B36" s="10" t="s">
        <v>2</v>
      </c>
      <c r="C36" s="11"/>
      <c r="D36" s="11"/>
      <c r="E36" s="11"/>
      <c r="F36" s="11"/>
      <c r="G36" s="11"/>
      <c r="H36" s="11"/>
      <c r="I36" s="11"/>
      <c r="J36" s="12"/>
    </row>
    <row r="37" spans="2:10" ht="15.75" customHeight="1" thickBot="1" x14ac:dyDescent="0.3">
      <c r="B37" s="72" t="s">
        <v>27</v>
      </c>
      <c r="C37" s="73"/>
      <c r="D37" s="74"/>
      <c r="E37" s="75" t="s">
        <v>4</v>
      </c>
      <c r="F37" s="76"/>
      <c r="G37" s="76"/>
      <c r="H37" s="76"/>
      <c r="I37" s="77"/>
      <c r="J37" s="78" t="s">
        <v>5</v>
      </c>
    </row>
    <row r="38" spans="2:10" ht="17.25" thickBot="1" x14ac:dyDescent="0.3">
      <c r="B38" s="79"/>
      <c r="C38" s="80"/>
      <c r="D38" s="81"/>
      <c r="E38" s="82" t="s">
        <v>6</v>
      </c>
      <c r="F38" s="83" t="s">
        <v>7</v>
      </c>
      <c r="G38" s="82" t="s">
        <v>8</v>
      </c>
      <c r="H38" s="82" t="s">
        <v>9</v>
      </c>
      <c r="I38" s="84" t="s">
        <v>10</v>
      </c>
      <c r="J38" s="85"/>
    </row>
    <row r="39" spans="2:10" ht="15.75" thickBot="1" x14ac:dyDescent="0.3">
      <c r="B39" s="86"/>
      <c r="C39" s="87"/>
      <c r="D39" s="88"/>
      <c r="E39" s="89">
        <v>1</v>
      </c>
      <c r="F39" s="89">
        <v>2</v>
      </c>
      <c r="G39" s="82" t="s">
        <v>11</v>
      </c>
      <c r="H39" s="89">
        <v>4</v>
      </c>
      <c r="I39" s="89">
        <v>5</v>
      </c>
      <c r="J39" s="82" t="s">
        <v>12</v>
      </c>
    </row>
    <row r="40" spans="2:10" ht="15" customHeight="1" x14ac:dyDescent="0.25">
      <c r="B40" s="90" t="s">
        <v>14</v>
      </c>
      <c r="C40" s="91"/>
      <c r="D40" s="92"/>
      <c r="E40" s="93">
        <v>8444586.8599999994</v>
      </c>
      <c r="F40" s="37">
        <v>0</v>
      </c>
      <c r="G40" s="94">
        <f>+E40+F40</f>
        <v>8444586.8599999994</v>
      </c>
      <c r="H40" s="94">
        <v>4675740</v>
      </c>
      <c r="I40" s="94">
        <v>4675740</v>
      </c>
      <c r="J40" s="94">
        <f>+I40-E40</f>
        <v>-3768846.8599999994</v>
      </c>
    </row>
    <row r="41" spans="2:10" ht="15" customHeight="1" x14ac:dyDescent="0.25">
      <c r="B41" s="95" t="s">
        <v>15</v>
      </c>
      <c r="C41" s="96"/>
      <c r="D41" s="97"/>
      <c r="E41" s="98">
        <v>0</v>
      </c>
      <c r="F41" s="99">
        <v>0</v>
      </c>
      <c r="G41" s="94">
        <f t="shared" ref="G41:G49" si="8">+E41+F41</f>
        <v>0</v>
      </c>
      <c r="H41" s="100">
        <v>0</v>
      </c>
      <c r="I41" s="100">
        <v>0</v>
      </c>
      <c r="J41" s="94">
        <f t="shared" ref="J41:J49" si="9">+I41-E41</f>
        <v>0</v>
      </c>
    </row>
    <row r="42" spans="2:10" ht="15" customHeight="1" x14ac:dyDescent="0.25">
      <c r="B42" s="95" t="s">
        <v>16</v>
      </c>
      <c r="C42" s="96"/>
      <c r="D42" s="97"/>
      <c r="E42" s="98">
        <v>0</v>
      </c>
      <c r="F42" s="99">
        <v>0</v>
      </c>
      <c r="G42" s="94">
        <f t="shared" si="8"/>
        <v>0</v>
      </c>
      <c r="H42" s="100">
        <v>0</v>
      </c>
      <c r="I42" s="100">
        <v>0</v>
      </c>
      <c r="J42" s="94">
        <f t="shared" si="9"/>
        <v>0</v>
      </c>
    </row>
    <row r="43" spans="2:10" ht="15" customHeight="1" x14ac:dyDescent="0.25">
      <c r="B43" s="95" t="s">
        <v>17</v>
      </c>
      <c r="C43" s="96"/>
      <c r="D43" s="97"/>
      <c r="E43" s="93">
        <v>16257668.550000001</v>
      </c>
      <c r="F43" s="37">
        <v>34000</v>
      </c>
      <c r="G43" s="94">
        <f t="shared" si="8"/>
        <v>16291668.550000001</v>
      </c>
      <c r="H43" s="94">
        <v>8004700.1799999997</v>
      </c>
      <c r="I43" s="94">
        <v>7982299.1799999997</v>
      </c>
      <c r="J43" s="94">
        <f t="shared" si="9"/>
        <v>-8275369.370000001</v>
      </c>
    </row>
    <row r="44" spans="2:10" ht="15" customHeight="1" x14ac:dyDescent="0.25">
      <c r="B44" s="95" t="s">
        <v>18</v>
      </c>
      <c r="C44" s="96"/>
      <c r="D44" s="97"/>
      <c r="E44" s="93">
        <v>1738148.21</v>
      </c>
      <c r="F44" s="37">
        <v>-33999.96</v>
      </c>
      <c r="G44" s="94">
        <f t="shared" si="8"/>
        <v>1704148.25</v>
      </c>
      <c r="H44" s="94">
        <v>525491.09</v>
      </c>
      <c r="I44" s="94">
        <v>525491.09</v>
      </c>
      <c r="J44" s="94">
        <f t="shared" si="9"/>
        <v>-1212657.1200000001</v>
      </c>
    </row>
    <row r="45" spans="2:10" ht="15" customHeight="1" x14ac:dyDescent="0.25">
      <c r="B45" s="95" t="s">
        <v>19</v>
      </c>
      <c r="C45" s="96"/>
      <c r="D45" s="97"/>
      <c r="E45" s="93">
        <v>770853.37</v>
      </c>
      <c r="F45" s="37">
        <v>0</v>
      </c>
      <c r="G45" s="94">
        <f t="shared" si="8"/>
        <v>770853.37</v>
      </c>
      <c r="H45" s="94">
        <v>149410.76</v>
      </c>
      <c r="I45" s="94">
        <v>149410.76</v>
      </c>
      <c r="J45" s="94">
        <f t="shared" si="9"/>
        <v>-621442.61</v>
      </c>
    </row>
    <row r="46" spans="2:10" ht="15" customHeight="1" x14ac:dyDescent="0.25">
      <c r="B46" s="95" t="s">
        <v>23</v>
      </c>
      <c r="C46" s="96"/>
      <c r="D46" s="97"/>
      <c r="E46" s="98">
        <v>0</v>
      </c>
      <c r="F46" s="99">
        <v>0</v>
      </c>
      <c r="G46" s="94">
        <f t="shared" si="8"/>
        <v>0</v>
      </c>
      <c r="H46" s="100">
        <v>0</v>
      </c>
      <c r="I46" s="100">
        <v>0</v>
      </c>
      <c r="J46" s="94">
        <f t="shared" si="9"/>
        <v>0</v>
      </c>
    </row>
    <row r="47" spans="2:10" ht="15" customHeight="1" x14ac:dyDescent="0.25">
      <c r="B47" s="95" t="s">
        <v>20</v>
      </c>
      <c r="C47" s="96"/>
      <c r="D47" s="97"/>
      <c r="E47" s="93">
        <v>219964245.44</v>
      </c>
      <c r="F47" s="37">
        <v>53804.14</v>
      </c>
      <c r="G47" s="94">
        <f t="shared" si="8"/>
        <v>220018049.57999998</v>
      </c>
      <c r="H47" s="94">
        <v>121750832.2</v>
      </c>
      <c r="I47" s="94">
        <v>121750832.2</v>
      </c>
      <c r="J47" s="94">
        <f t="shared" si="9"/>
        <v>-98213413.239999995</v>
      </c>
    </row>
    <row r="48" spans="2:10" ht="15" customHeight="1" x14ac:dyDescent="0.25">
      <c r="B48" s="101" t="s">
        <v>21</v>
      </c>
      <c r="C48" s="102"/>
      <c r="D48" s="103"/>
      <c r="E48" s="98">
        <v>0</v>
      </c>
      <c r="F48" s="99">
        <v>0</v>
      </c>
      <c r="G48" s="94">
        <f t="shared" si="8"/>
        <v>0</v>
      </c>
      <c r="H48" s="100">
        <v>0</v>
      </c>
      <c r="I48" s="100">
        <v>0</v>
      </c>
      <c r="J48" s="94">
        <f t="shared" si="9"/>
        <v>0</v>
      </c>
    </row>
    <row r="49" spans="2:10" ht="15.75" customHeight="1" thickBot="1" x14ac:dyDescent="0.3">
      <c r="B49" s="104" t="s">
        <v>24</v>
      </c>
      <c r="C49" s="105"/>
      <c r="D49" s="106"/>
      <c r="E49" s="93">
        <v>0</v>
      </c>
      <c r="F49" s="54">
        <v>9114765.6300000008</v>
      </c>
      <c r="G49" s="94">
        <f t="shared" si="8"/>
        <v>9114765.6300000008</v>
      </c>
      <c r="H49" s="107">
        <v>0</v>
      </c>
      <c r="I49" s="107">
        <v>0</v>
      </c>
      <c r="J49" s="94">
        <f t="shared" si="9"/>
        <v>0</v>
      </c>
    </row>
    <row r="50" spans="2:10" ht="15.75" thickBot="1" x14ac:dyDescent="0.3">
      <c r="B50" s="108" t="s">
        <v>25</v>
      </c>
      <c r="C50" s="109"/>
      <c r="D50" s="110"/>
      <c r="E50" s="111">
        <f>+E40+E41+E42+E43+E44+E45+E46+E47+E48+E49</f>
        <v>247175502.43000001</v>
      </c>
      <c r="F50" s="111">
        <f t="shared" ref="F50:I50" si="10">+F40+F41+F42+F43+F44+F45+F46+F47+F48+F49</f>
        <v>9168569.8100000005</v>
      </c>
      <c r="G50" s="111">
        <f>+G40+G41+G42+G43+G44+G45+G46+G47+G48+G49</f>
        <v>256344072.23999998</v>
      </c>
      <c r="H50" s="111">
        <f t="shared" si="10"/>
        <v>135106174.22999999</v>
      </c>
      <c r="I50" s="111">
        <f t="shared" si="10"/>
        <v>135083773.22999999</v>
      </c>
      <c r="J50" s="112">
        <f>SUM(J40:J49)</f>
        <v>-112091729.19999999</v>
      </c>
    </row>
    <row r="51" spans="2:10" ht="15.75" customHeight="1" thickBot="1" x14ac:dyDescent="0.3">
      <c r="B51" s="59"/>
      <c r="C51" s="59"/>
      <c r="D51" s="59"/>
      <c r="E51" s="60"/>
      <c r="F51" s="60"/>
      <c r="G51" s="60"/>
      <c r="H51" s="113" t="s">
        <v>26</v>
      </c>
      <c r="I51" s="114"/>
      <c r="J51" s="115"/>
    </row>
  </sheetData>
  <mergeCells count="45">
    <mergeCell ref="B46:D46"/>
    <mergeCell ref="B47:D47"/>
    <mergeCell ref="B48:D48"/>
    <mergeCell ref="B49:D49"/>
    <mergeCell ref="B50:D50"/>
    <mergeCell ref="J50:J51"/>
    <mergeCell ref="H51:I51"/>
    <mergeCell ref="B40:D40"/>
    <mergeCell ref="B41:D41"/>
    <mergeCell ref="B42:D42"/>
    <mergeCell ref="B43:D43"/>
    <mergeCell ref="B44:D44"/>
    <mergeCell ref="B45:D45"/>
    <mergeCell ref="J26:J27"/>
    <mergeCell ref="H27:I27"/>
    <mergeCell ref="B34:J34"/>
    <mergeCell ref="B35:J35"/>
    <mergeCell ref="B36:J36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C14:D14"/>
    <mergeCell ref="C15:D15"/>
    <mergeCell ref="C16:D16"/>
    <mergeCell ref="C17:D17"/>
    <mergeCell ref="B18:D18"/>
    <mergeCell ref="C19:D19"/>
    <mergeCell ref="B8:D8"/>
    <mergeCell ref="C9:D9"/>
    <mergeCell ref="C10:D10"/>
    <mergeCell ref="C11:D11"/>
    <mergeCell ref="C12:D12"/>
    <mergeCell ref="C13:D13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2021-10-20T17:34:14Z</dcterms:created>
  <dcterms:modified xsi:type="dcterms:W3CDTF">2021-10-20T17:34:29Z</dcterms:modified>
</cp:coreProperties>
</file>