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6\Desktop\ESTADOS FINANCIEROS MARZO 2021\II ESTADOS E INFORMACIÓN PRESUPUESTARIA\b) Estado Analítico del Ejercicio del Presupuesto de Egresos\"/>
    </mc:Choice>
  </mc:AlternateContent>
  <xr:revisionPtr revIDLastSave="0" documentId="13_ncr:1_{D070E1B9-7B9D-4357-8619-0E7FA54EF2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EPE CA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2" l="1"/>
  <c r="F60" i="12"/>
  <c r="D60" i="12"/>
  <c r="C60" i="12"/>
  <c r="E59" i="12"/>
  <c r="H59" i="12" s="1"/>
  <c r="E58" i="12"/>
  <c r="H58" i="12" s="1"/>
  <c r="E57" i="12"/>
  <c r="H57" i="12" s="1"/>
  <c r="E56" i="12"/>
  <c r="H56" i="12" s="1"/>
  <c r="E55" i="12"/>
  <c r="H55" i="12" s="1"/>
  <c r="H54" i="12"/>
  <c r="E54" i="12"/>
  <c r="E53" i="12"/>
  <c r="H53" i="12" s="1"/>
  <c r="E52" i="12"/>
  <c r="H52" i="12" s="1"/>
  <c r="E51" i="12"/>
  <c r="H51" i="12" s="1"/>
  <c r="E50" i="12"/>
  <c r="H50" i="12" s="1"/>
  <c r="E49" i="12"/>
  <c r="H49" i="12" s="1"/>
  <c r="H48" i="12"/>
  <c r="E48" i="12"/>
  <c r="E47" i="12"/>
  <c r="H47" i="12" s="1"/>
  <c r="E46" i="12"/>
  <c r="H46" i="12" s="1"/>
  <c r="E45" i="12"/>
  <c r="H45" i="12" s="1"/>
  <c r="E44" i="12"/>
  <c r="H44" i="12" s="1"/>
  <c r="E43" i="12"/>
  <c r="H43" i="12" s="1"/>
  <c r="H42" i="12"/>
  <c r="E42" i="12"/>
  <c r="E41" i="12"/>
  <c r="H41" i="12" s="1"/>
  <c r="E40" i="12"/>
  <c r="H40" i="12" s="1"/>
  <c r="E39" i="12"/>
  <c r="H39" i="12" s="1"/>
  <c r="E38" i="12"/>
  <c r="H38" i="12" s="1"/>
  <c r="E37" i="12"/>
  <c r="H37" i="12" s="1"/>
  <c r="H36" i="12"/>
  <c r="E36" i="12"/>
  <c r="E35" i="12"/>
  <c r="H35" i="12" s="1"/>
  <c r="E34" i="12"/>
  <c r="H34" i="12" s="1"/>
  <c r="E33" i="12"/>
  <c r="H33" i="12" s="1"/>
  <c r="E32" i="12"/>
  <c r="H32" i="12" s="1"/>
  <c r="E31" i="12"/>
  <c r="H31" i="12" s="1"/>
  <c r="H30" i="12"/>
  <c r="E30" i="12"/>
  <c r="E29" i="12"/>
  <c r="H29" i="12" s="1"/>
  <c r="E28" i="12"/>
  <c r="H28" i="12" s="1"/>
  <c r="E27" i="12"/>
  <c r="H27" i="12" s="1"/>
  <c r="E26" i="12"/>
  <c r="H26" i="12" s="1"/>
  <c r="E25" i="12"/>
  <c r="H25" i="12" s="1"/>
  <c r="H24" i="12"/>
  <c r="E24" i="12"/>
  <c r="E23" i="12"/>
  <c r="H23" i="12" s="1"/>
  <c r="E22" i="12"/>
  <c r="H22" i="12" s="1"/>
  <c r="E21" i="12"/>
  <c r="H21" i="12" s="1"/>
  <c r="E20" i="12"/>
  <c r="H20" i="12" s="1"/>
  <c r="E19" i="12"/>
  <c r="H19" i="12" s="1"/>
  <c r="H18" i="12"/>
  <c r="E18" i="12"/>
  <c r="E17" i="12"/>
  <c r="H17" i="12" s="1"/>
  <c r="E16" i="12"/>
  <c r="H16" i="12" s="1"/>
  <c r="E15" i="12"/>
  <c r="E60" i="12" s="1"/>
  <c r="G14" i="12"/>
  <c r="G13" i="12" s="1"/>
  <c r="G12" i="12" s="1"/>
  <c r="G11" i="12" s="1"/>
  <c r="G10" i="12" s="1"/>
  <c r="G9" i="12" s="1"/>
  <c r="F14" i="12"/>
  <c r="F13" i="12" s="1"/>
  <c r="F12" i="12" s="1"/>
  <c r="F11" i="12" s="1"/>
  <c r="F10" i="12" s="1"/>
  <c r="F9" i="12" s="1"/>
  <c r="D14" i="12"/>
  <c r="D13" i="12" s="1"/>
  <c r="D12" i="12" s="1"/>
  <c r="D11" i="12" s="1"/>
  <c r="D10" i="12" s="1"/>
  <c r="D9" i="12" s="1"/>
  <c r="C14" i="12"/>
  <c r="C13" i="12"/>
  <c r="C12" i="12" s="1"/>
  <c r="C11" i="12" s="1"/>
  <c r="C10" i="12" s="1"/>
  <c r="C9" i="12" s="1"/>
  <c r="H15" i="12" l="1"/>
  <c r="E14" i="12"/>
  <c r="E13" i="12" s="1"/>
  <c r="E12" i="12" s="1"/>
  <c r="E11" i="12" s="1"/>
  <c r="E10" i="12" s="1"/>
  <c r="E9" i="12" s="1"/>
  <c r="H60" i="12" l="1"/>
  <c r="H14" i="12"/>
  <c r="H13" i="12" s="1"/>
  <c r="H12" i="12" s="1"/>
  <c r="H11" i="12" s="1"/>
  <c r="H10" i="12" s="1"/>
  <c r="H9" i="12" s="1"/>
</calcChain>
</file>

<file path=xl/sharedStrings.xml><?xml version="1.0" encoding="utf-8"?>
<sst xmlns="http://schemas.openxmlformats.org/spreadsheetml/2006/main" count="66" uniqueCount="66">
  <si>
    <t>Concepto</t>
  </si>
  <si>
    <t>Modificado</t>
  </si>
  <si>
    <t>Devengado</t>
  </si>
  <si>
    <t>Estado Analítico del Ejercicio del Presupuesto de Egresos</t>
  </si>
  <si>
    <t>Clasificación Administrativa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</si>
  <si>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</si>
  <si>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</si>
  <si>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</si>
  <si>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</si>
  <si>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</si>
  <si>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</si>
  <si>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</si>
  <si>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</si>
  <si>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 xml:space="preserve">3.1.1.1.1.197 Xicotepec Puebla </t>
  </si>
  <si>
    <t>3.1.1.1 Gobierno Municipal</t>
  </si>
  <si>
    <t>3.1.1 Gobierno General Municipal</t>
  </si>
  <si>
    <t>3.1 Sector Publico No Financiero</t>
  </si>
  <si>
    <t>MUNICIPIO DE XICOTEPEC PUEBLA</t>
  </si>
  <si>
    <t>3 Sector Publico Municipal</t>
  </si>
  <si>
    <t xml:space="preserve"> 3.1.1.1.1  Organo Ejecutivo Municipal (Ayuntamiento)</t>
  </si>
  <si>
    <t>0001 Presidencia Municipal.</t>
  </si>
  <si>
    <t>0002 Coordinación Ejecutiva De Presidencia</t>
  </si>
  <si>
    <t>0003 Sindicatura Municipal.</t>
  </si>
  <si>
    <t>0004 Secretaria General.</t>
  </si>
  <si>
    <t>0005 Departamento De Registro Civil.</t>
  </si>
  <si>
    <t>0006 Departamento De Curp Y Cartillas.</t>
  </si>
  <si>
    <t>0007 Secretaría De Gobernación.</t>
  </si>
  <si>
    <t>0008 Dirección De Bomberos Y Protección Civil.</t>
  </si>
  <si>
    <t>0009 Centro De Reinserción Social.</t>
  </si>
  <si>
    <t>0010 Contraloría Municipal.</t>
  </si>
  <si>
    <t>0011 Tesorería.</t>
  </si>
  <si>
    <t>0012 Dirección De Catastro E Impuesto Predial.</t>
  </si>
  <si>
    <t>0013 Dirección General De Recursos Materiales.</t>
  </si>
  <si>
    <t>0014 Dirección General De Servicios Generales.</t>
  </si>
  <si>
    <t>0015 Secretaría De Desarrollo Humano Y Educativo.</t>
  </si>
  <si>
    <t>0016 Instituto Municipal De La Mujer.</t>
  </si>
  <si>
    <t>0017 Instituto Municipal De La Juventud Y El Deporte.</t>
  </si>
  <si>
    <t>0018 Secretaría de Bienestar.</t>
  </si>
  <si>
    <t>0019 Secretaría De Seguridad Pública.</t>
  </si>
  <si>
    <t>0020 Dirección De La Policía Y Tránsito Municipal.</t>
  </si>
  <si>
    <t>0021 Secretaría De Desarrollo Económico Y Competitividad</t>
  </si>
  <si>
    <t>0022 Dirección De Rastro Municipal.</t>
  </si>
  <si>
    <t>0023 Dirección De Cultura.</t>
  </si>
  <si>
    <t>0024 Coordinación De Turismo.</t>
  </si>
  <si>
    <t>0025 Dirección De Industria Y Comercio.</t>
  </si>
  <si>
    <t>0026 Comité De Feria.</t>
  </si>
  <si>
    <t>0027 Secretaría De Infraestructura Y Servicios Públicos Y Ecología.</t>
  </si>
  <si>
    <t>0028 Dirección De Ecología.</t>
  </si>
  <si>
    <t>0029 Jardinería.</t>
  </si>
  <si>
    <t>0030 Panteones.</t>
  </si>
  <si>
    <t>0031 Alcantarillado</t>
  </si>
  <si>
    <t>0032 Coordinación De Transparencia.</t>
  </si>
  <si>
    <t>0033 Dirección De Comunicación Social.</t>
  </si>
  <si>
    <t>0034 Coordinación De Salud.</t>
  </si>
  <si>
    <t>0035 Dif (Desarrollo Integral De La Familia).</t>
  </si>
  <si>
    <t>0036 Junta Auxiliar De Villa Ávila Camacho.</t>
  </si>
  <si>
    <t>0037 Junta Auxiliar De Tlaxcalantongo.</t>
  </si>
  <si>
    <t>0038 Junta Auxiliar De Jalapilla.</t>
  </si>
  <si>
    <t>0039 Junta Auxiliar De San Pedro Itztla.</t>
  </si>
  <si>
    <t>0040 Junta Auxiliar De San Antonio Ocopetlatlan.</t>
  </si>
  <si>
    <t>0041 Junta Auxiliar De San Agustín Atlihuacan.</t>
  </si>
  <si>
    <t>0042 Junta Auxiliar De Gilberto Camacho.</t>
  </si>
  <si>
    <t>0043 Junta Auxiliar De Tlapehuala.</t>
  </si>
  <si>
    <t>0044 Junta Auxiliar De Santa Rita.</t>
  </si>
  <si>
    <t>0045 Junta Auxiliar De San Isidro.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</si>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</sst>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/>
    <xf numFmtId="4" fontId="3" fillId="4" borderId="9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center" indent="2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top"/>
    </xf>
    <xf numFmtId="4" fontId="4" fillId="0" borderId="16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1:H60"/>
  <sheetViews>
    <sheetView showGridLines="0" tabSelected="1" zoomScale="154" zoomScaleNormal="154" workbookViewId="0">
      <selection activeCell="B2" sqref="B2:H60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7" width="11.42578125" style="2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17" t="s">
        <v>17</v>
      </c>
      <c r="C2" s="18"/>
      <c r="D2" s="18"/>
      <c r="E2" s="18"/>
      <c r="F2" s="18"/>
      <c r="G2" s="18"/>
      <c r="H2" s="19"/>
    </row>
    <row r="3" spans="2:8" x14ac:dyDescent="0.25">
      <c r="B3" s="20" t="s">
        <v>3</v>
      </c>
      <c r="C3" s="21"/>
      <c r="D3" s="21"/>
      <c r="E3" s="21"/>
      <c r="F3" s="21"/>
      <c r="G3" s="21"/>
      <c r="H3" s="22"/>
    </row>
    <row r="4" spans="2:8" x14ac:dyDescent="0.25">
      <c r="B4" s="20" t="s">
        <v>4</v>
      </c>
      <c r="C4" s="21"/>
      <c r="D4" s="21"/>
      <c r="E4" s="21"/>
      <c r="F4" s="21"/>
      <c r="G4" s="21"/>
      <c r="H4" s="22"/>
    </row>
    <row r="5" spans="2:8" ht="15.75" thickBot="1" x14ac:dyDescent="0.3">
      <c r="B5" s="23" t="s">
        <v>65</v>
      </c>
      <c r="C5" s="24"/>
      <c r="D5" s="24"/>
      <c r="E5" s="24"/>
      <c r="F5" s="24"/>
      <c r="G5" s="24"/>
      <c r="H5" s="25"/>
    </row>
    <row r="6" spans="2:8" ht="15.75" thickBot="1" x14ac:dyDescent="0.3">
      <c r="B6" s="26" t="s">
        <v>0</v>
      </c>
      <c r="C6" s="29" t="s">
        <v>5</v>
      </c>
      <c r="D6" s="30"/>
      <c r="E6" s="30"/>
      <c r="F6" s="30"/>
      <c r="G6" s="31"/>
      <c r="H6" s="32" t="s">
        <v>6</v>
      </c>
    </row>
    <row r="7" spans="2:8" ht="17.25" thickBot="1" x14ac:dyDescent="0.3">
      <c r="B7" s="27"/>
      <c r="C7" s="3" t="s">
        <v>7</v>
      </c>
      <c r="D7" s="4" t="s">
        <v>8</v>
      </c>
      <c r="E7" s="4" t="s">
        <v>1</v>
      </c>
      <c r="F7" s="4" t="s">
        <v>2</v>
      </c>
      <c r="G7" s="4" t="s">
        <v>9</v>
      </c>
      <c r="H7" s="33"/>
    </row>
    <row r="8" spans="2:8" ht="15.75" thickBot="1" x14ac:dyDescent="0.3">
      <c r="B8" s="28"/>
      <c r="C8" s="11">
        <v>1</v>
      </c>
      <c r="D8" s="12">
        <v>2</v>
      </c>
      <c r="E8" s="4" t="s">
        <v>10</v>
      </c>
      <c r="F8" s="12">
        <v>4</v>
      </c>
      <c r="G8" s="12">
        <v>5</v>
      </c>
      <c r="H8" s="4" t="s">
        <v>11</v>
      </c>
    </row>
    <row r="9" spans="2:8" x14ac:dyDescent="0.25">
      <c r="B9" s="13" t="s">
        <v>18</v>
      </c>
      <c r="C9" s="14">
        <f>+C10</f>
        <v>247175502.42999995</v>
      </c>
      <c r="D9" s="14">
        <f t="shared" ref="D9:H13" si="0">+D10</f>
        <v>7820326.7199999988</v>
      </c>
      <c r="E9" s="14">
        <f t="shared" si="0"/>
        <v>254995829.14999998</v>
      </c>
      <c r="F9" s="14">
        <f t="shared" si="0"/>
        <v>141054828.35000002</v>
      </c>
      <c r="G9" s="14">
        <f t="shared" si="0"/>
        <v>111203038.63999997</v>
      </c>
      <c r="H9" s="14">
        <f t="shared" si="0"/>
        <v>113941000.80000001</v>
      </c>
    </row>
    <row r="10" spans="2:8" x14ac:dyDescent="0.25">
      <c r="B10" s="15" t="s">
        <v>16</v>
      </c>
      <c r="C10" s="16">
        <f>+C11</f>
        <v>247175502.42999995</v>
      </c>
      <c r="D10" s="16">
        <f t="shared" si="0"/>
        <v>7820326.7199999988</v>
      </c>
      <c r="E10" s="16">
        <f t="shared" si="0"/>
        <v>254995829.14999998</v>
      </c>
      <c r="F10" s="16">
        <f t="shared" si="0"/>
        <v>141054828.35000002</v>
      </c>
      <c r="G10" s="16">
        <f t="shared" si="0"/>
        <v>111203038.63999997</v>
      </c>
      <c r="H10" s="16">
        <f t="shared" si="0"/>
        <v>113941000.80000001</v>
      </c>
    </row>
    <row r="11" spans="2:8" x14ac:dyDescent="0.25">
      <c r="B11" s="15" t="s">
        <v>15</v>
      </c>
      <c r="C11" s="16">
        <f>+C12</f>
        <v>247175502.42999995</v>
      </c>
      <c r="D11" s="16">
        <f t="shared" si="0"/>
        <v>7820326.7199999988</v>
      </c>
      <c r="E11" s="16">
        <f t="shared" si="0"/>
        <v>254995829.14999998</v>
      </c>
      <c r="F11" s="16">
        <f t="shared" si="0"/>
        <v>141054828.35000002</v>
      </c>
      <c r="G11" s="16">
        <f t="shared" si="0"/>
        <v>111203038.63999997</v>
      </c>
      <c r="H11" s="16">
        <f t="shared" si="0"/>
        <v>113941000.80000001</v>
      </c>
    </row>
    <row r="12" spans="2:8" x14ac:dyDescent="0.25">
      <c r="B12" s="9" t="s">
        <v>14</v>
      </c>
      <c r="C12" s="16">
        <f>+C13</f>
        <v>247175502.42999995</v>
      </c>
      <c r="D12" s="16">
        <f t="shared" si="0"/>
        <v>7820326.7199999988</v>
      </c>
      <c r="E12" s="16">
        <f t="shared" si="0"/>
        <v>254995829.14999998</v>
      </c>
      <c r="F12" s="16">
        <f t="shared" si="0"/>
        <v>141054828.35000002</v>
      </c>
      <c r="G12" s="16">
        <f t="shared" si="0"/>
        <v>111203038.63999997</v>
      </c>
      <c r="H12" s="16">
        <f t="shared" si="0"/>
        <v>113941000.80000001</v>
      </c>
    </row>
    <row r="13" spans="2:8" x14ac:dyDescent="0.25">
      <c r="B13" s="15" t="s">
        <v>19</v>
      </c>
      <c r="C13" s="16">
        <f>+C14</f>
        <v>247175502.42999995</v>
      </c>
      <c r="D13" s="16">
        <f t="shared" si="0"/>
        <v>7820326.7199999988</v>
      </c>
      <c r="E13" s="16">
        <f t="shared" si="0"/>
        <v>254995829.14999998</v>
      </c>
      <c r="F13" s="16">
        <f t="shared" si="0"/>
        <v>141054828.35000002</v>
      </c>
      <c r="G13" s="16">
        <f t="shared" si="0"/>
        <v>111203038.63999997</v>
      </c>
      <c r="H13" s="16">
        <f t="shared" si="0"/>
        <v>113941000.80000001</v>
      </c>
    </row>
    <row r="14" spans="2:8" x14ac:dyDescent="0.25">
      <c r="B14" s="15" t="s">
        <v>13</v>
      </c>
      <c r="C14" s="16">
        <f>+C15+C16+C17+C18++C19+C20+C21+C22+C23+C24++C25+C26+C27+C28+C29+C30+C31+C32+C33+C34+C35+C36+C37+C38+C39+C40+C41+C42+C43+C44+C45+C46+C47+C48+C49+C50+C51+C52+C53+C54+C55+C56+C57+C58+C59</f>
        <v>247175502.42999995</v>
      </c>
      <c r="D14" s="16">
        <f t="shared" ref="D14:H14" si="1">+D15+D16+D17+D18++D19+D20+D21+D22+D23+D24++D25+D26+D27+D28+D29+D30+D31+D32+D33+D34+D35+D36+D37+D38+D39+D40+D41+D42+D43+D44+D45+D46+D47+D48+D49+D50+D51+D52+D53+D54+D55+D56+D57+D58+D59</f>
        <v>7820326.7199999988</v>
      </c>
      <c r="E14" s="16">
        <f t="shared" si="1"/>
        <v>254995829.14999998</v>
      </c>
      <c r="F14" s="16">
        <f t="shared" si="1"/>
        <v>141054828.35000002</v>
      </c>
      <c r="G14" s="16">
        <f t="shared" si="1"/>
        <v>111203038.63999997</v>
      </c>
      <c r="H14" s="16">
        <f t="shared" si="1"/>
        <v>113941000.80000001</v>
      </c>
    </row>
    <row r="15" spans="2:8" x14ac:dyDescent="0.25">
      <c r="B15" s="10" t="s">
        <v>20</v>
      </c>
      <c r="C15" s="6">
        <v>10622889.039999999</v>
      </c>
      <c r="D15" s="6">
        <v>-682753.25</v>
      </c>
      <c r="E15" s="6">
        <f>+C15+D15</f>
        <v>9940135.7899999991</v>
      </c>
      <c r="F15" s="6">
        <v>3739772.31</v>
      </c>
      <c r="G15" s="6">
        <v>3666465.5</v>
      </c>
      <c r="H15" s="6">
        <f>+E15-F15</f>
        <v>6200363.4799999986</v>
      </c>
    </row>
    <row r="16" spans="2:8" x14ac:dyDescent="0.25">
      <c r="B16" s="10" t="s">
        <v>21</v>
      </c>
      <c r="C16" s="7">
        <v>1553500</v>
      </c>
      <c r="D16" s="7">
        <v>1147836.47</v>
      </c>
      <c r="E16" s="7">
        <f>+C16+D16</f>
        <v>2701336.4699999997</v>
      </c>
      <c r="F16" s="7">
        <v>2401891.13</v>
      </c>
      <c r="G16" s="7">
        <v>2331430.31</v>
      </c>
      <c r="H16" s="6">
        <f>+E16-F16</f>
        <v>299445.33999999985</v>
      </c>
    </row>
    <row r="17" spans="2:8" x14ac:dyDescent="0.25">
      <c r="B17" s="10" t="s">
        <v>22</v>
      </c>
      <c r="C17" s="6">
        <v>2848228.36</v>
      </c>
      <c r="D17" s="6">
        <v>31625.77</v>
      </c>
      <c r="E17" s="6">
        <f>+C17+D17</f>
        <v>2879854.13</v>
      </c>
      <c r="F17" s="6">
        <v>1478567.02</v>
      </c>
      <c r="G17" s="6">
        <v>1468586.01</v>
      </c>
      <c r="H17" s="6">
        <f>+E17-F17</f>
        <v>1401287.1099999999</v>
      </c>
    </row>
    <row r="18" spans="2:8" x14ac:dyDescent="0.25">
      <c r="B18" s="10" t="s">
        <v>23</v>
      </c>
      <c r="C18" s="6">
        <v>2274444</v>
      </c>
      <c r="D18" s="6">
        <v>31462.54</v>
      </c>
      <c r="E18" s="6">
        <f t="shared" ref="E18:E59" si="2">+C18+D18</f>
        <v>2305906.54</v>
      </c>
      <c r="F18" s="6">
        <v>485623.79</v>
      </c>
      <c r="G18" s="6">
        <v>479191.54</v>
      </c>
      <c r="H18" s="6">
        <f t="shared" ref="H18:H59" si="3">+E18-F18</f>
        <v>1820282.75</v>
      </c>
    </row>
    <row r="19" spans="2:8" x14ac:dyDescent="0.25">
      <c r="B19" s="10" t="s">
        <v>24</v>
      </c>
      <c r="C19" s="6">
        <v>883232</v>
      </c>
      <c r="D19" s="6">
        <v>3204.52</v>
      </c>
      <c r="E19" s="6">
        <f>+C19+D19</f>
        <v>886436.52</v>
      </c>
      <c r="F19" s="6">
        <v>326892.40999999997</v>
      </c>
      <c r="G19" s="6">
        <v>326892.40999999997</v>
      </c>
      <c r="H19" s="6">
        <f>+E19-F19</f>
        <v>559544.1100000001</v>
      </c>
    </row>
    <row r="20" spans="2:8" x14ac:dyDescent="0.25">
      <c r="B20" s="10" t="s">
        <v>25</v>
      </c>
      <c r="C20" s="6">
        <v>124120</v>
      </c>
      <c r="D20" s="6">
        <v>1198.08</v>
      </c>
      <c r="E20" s="6">
        <f t="shared" si="2"/>
        <v>125318.08</v>
      </c>
      <c r="F20" s="6">
        <v>60571.33</v>
      </c>
      <c r="G20" s="6">
        <v>60571.33</v>
      </c>
      <c r="H20" s="6">
        <f t="shared" si="3"/>
        <v>64746.75</v>
      </c>
    </row>
    <row r="21" spans="2:8" x14ac:dyDescent="0.25">
      <c r="B21" s="10" t="s">
        <v>26</v>
      </c>
      <c r="C21" s="6">
        <v>1686720</v>
      </c>
      <c r="D21" s="6">
        <v>19688.62</v>
      </c>
      <c r="E21" s="6">
        <f t="shared" si="2"/>
        <v>1706408.62</v>
      </c>
      <c r="F21" s="6">
        <v>800782.95</v>
      </c>
      <c r="G21" s="6">
        <v>797327.8</v>
      </c>
      <c r="H21" s="6">
        <f t="shared" si="3"/>
        <v>905625.67000000016</v>
      </c>
    </row>
    <row r="22" spans="2:8" x14ac:dyDescent="0.25">
      <c r="B22" s="10" t="s">
        <v>27</v>
      </c>
      <c r="C22" s="6">
        <v>1508600</v>
      </c>
      <c r="D22" s="6">
        <v>14100</v>
      </c>
      <c r="E22" s="6">
        <f t="shared" si="2"/>
        <v>1522700</v>
      </c>
      <c r="F22" s="6">
        <v>997643.14</v>
      </c>
      <c r="G22" s="6">
        <v>921373.57</v>
      </c>
      <c r="H22" s="6">
        <f t="shared" si="3"/>
        <v>525056.86</v>
      </c>
    </row>
    <row r="23" spans="2:8" x14ac:dyDescent="0.25">
      <c r="B23" s="10" t="s">
        <v>28</v>
      </c>
      <c r="C23" s="7">
        <v>4904100</v>
      </c>
      <c r="D23" s="7">
        <v>257895</v>
      </c>
      <c r="E23" s="7">
        <f t="shared" si="2"/>
        <v>5161995</v>
      </c>
      <c r="F23" s="7">
        <v>2865472.39</v>
      </c>
      <c r="G23" s="7">
        <v>2831788.66</v>
      </c>
      <c r="H23" s="6">
        <f t="shared" si="3"/>
        <v>2296522.61</v>
      </c>
    </row>
    <row r="24" spans="2:8" x14ac:dyDescent="0.25">
      <c r="B24" s="10" t="s">
        <v>29</v>
      </c>
      <c r="C24" s="6">
        <v>935000</v>
      </c>
      <c r="D24" s="6">
        <v>3136.64</v>
      </c>
      <c r="E24" s="6">
        <f t="shared" si="2"/>
        <v>938136.64</v>
      </c>
      <c r="F24" s="6">
        <v>402915.31</v>
      </c>
      <c r="G24" s="6">
        <v>402915.31</v>
      </c>
      <c r="H24" s="6">
        <f t="shared" si="3"/>
        <v>535221.33000000007</v>
      </c>
    </row>
    <row r="25" spans="2:8" x14ac:dyDescent="0.25">
      <c r="B25" s="10" t="s">
        <v>30</v>
      </c>
      <c r="C25" s="6">
        <v>24597761.329999998</v>
      </c>
      <c r="D25" s="6">
        <v>84582.2</v>
      </c>
      <c r="E25" s="6">
        <f t="shared" si="2"/>
        <v>24682343.529999997</v>
      </c>
      <c r="F25" s="6">
        <v>9653566.8000000007</v>
      </c>
      <c r="G25" s="6">
        <v>9616712.3399999999</v>
      </c>
      <c r="H25" s="6">
        <f t="shared" si="3"/>
        <v>15028776.729999997</v>
      </c>
    </row>
    <row r="26" spans="2:8" x14ac:dyDescent="0.25">
      <c r="B26" s="10" t="s">
        <v>31</v>
      </c>
      <c r="C26" s="6">
        <v>1815598.67</v>
      </c>
      <c r="D26" s="6">
        <v>41694.410000000003</v>
      </c>
      <c r="E26" s="6">
        <f t="shared" si="2"/>
        <v>1857293.0799999998</v>
      </c>
      <c r="F26" s="6">
        <v>1128771.33</v>
      </c>
      <c r="G26" s="6">
        <v>1119735.3400000001</v>
      </c>
      <c r="H26" s="6">
        <f t="shared" si="3"/>
        <v>728521.74999999977</v>
      </c>
    </row>
    <row r="27" spans="2:8" x14ac:dyDescent="0.25">
      <c r="B27" s="10" t="s">
        <v>32</v>
      </c>
      <c r="C27" s="7">
        <v>1793200</v>
      </c>
      <c r="D27" s="7">
        <v>63010.14</v>
      </c>
      <c r="E27" s="7">
        <f t="shared" si="2"/>
        <v>1856210.14</v>
      </c>
      <c r="F27" s="7">
        <v>732624.01</v>
      </c>
      <c r="G27" s="7">
        <v>584997.23</v>
      </c>
      <c r="H27" s="6">
        <f t="shared" si="3"/>
        <v>1123586.1299999999</v>
      </c>
    </row>
    <row r="28" spans="2:8" x14ac:dyDescent="0.25">
      <c r="B28" s="10" t="s">
        <v>33</v>
      </c>
      <c r="C28" s="6">
        <v>1986200</v>
      </c>
      <c r="D28" s="6">
        <v>60713.45</v>
      </c>
      <c r="E28" s="6">
        <f t="shared" si="2"/>
        <v>2046913.45</v>
      </c>
      <c r="F28" s="6">
        <v>975820.36</v>
      </c>
      <c r="G28" s="6">
        <v>936056.26</v>
      </c>
      <c r="H28" s="6">
        <f t="shared" si="3"/>
        <v>1071093.0899999999</v>
      </c>
    </row>
    <row r="29" spans="2:8" x14ac:dyDescent="0.25">
      <c r="B29" s="10" t="s">
        <v>34</v>
      </c>
      <c r="C29" s="6">
        <v>1900934.67</v>
      </c>
      <c r="D29" s="6">
        <v>487.49</v>
      </c>
      <c r="E29" s="6">
        <f t="shared" si="2"/>
        <v>1901422.16</v>
      </c>
      <c r="F29" s="6">
        <v>671637</v>
      </c>
      <c r="G29" s="6">
        <v>665987</v>
      </c>
      <c r="H29" s="6">
        <f t="shared" si="3"/>
        <v>1229785.1599999999</v>
      </c>
    </row>
    <row r="30" spans="2:8" x14ac:dyDescent="0.25">
      <c r="B30" s="10" t="s">
        <v>35</v>
      </c>
      <c r="C30" s="6">
        <v>510200</v>
      </c>
      <c r="D30" s="6">
        <v>608</v>
      </c>
      <c r="E30" s="6">
        <f t="shared" si="2"/>
        <v>510808</v>
      </c>
      <c r="F30" s="6">
        <v>220706.92</v>
      </c>
      <c r="G30" s="6">
        <v>219887.96</v>
      </c>
      <c r="H30" s="6">
        <f t="shared" si="3"/>
        <v>290101.07999999996</v>
      </c>
    </row>
    <row r="31" spans="2:8" x14ac:dyDescent="0.25">
      <c r="B31" s="10" t="s">
        <v>36</v>
      </c>
      <c r="C31" s="6">
        <v>396629.33</v>
      </c>
      <c r="D31" s="6">
        <v>0</v>
      </c>
      <c r="E31" s="6">
        <f t="shared" si="2"/>
        <v>396629.33</v>
      </c>
      <c r="F31" s="6">
        <v>163530.72</v>
      </c>
      <c r="G31" s="6">
        <v>163530.72</v>
      </c>
      <c r="H31" s="6">
        <f t="shared" si="3"/>
        <v>233098.61000000002</v>
      </c>
    </row>
    <row r="32" spans="2:8" x14ac:dyDescent="0.25">
      <c r="B32" s="10" t="s">
        <v>37</v>
      </c>
      <c r="C32" s="7">
        <v>5020880</v>
      </c>
      <c r="D32" s="7">
        <v>9664763.0199999996</v>
      </c>
      <c r="E32" s="7">
        <f t="shared" si="2"/>
        <v>14685643.02</v>
      </c>
      <c r="F32" s="7">
        <v>12053912</v>
      </c>
      <c r="G32" s="7">
        <v>10344826.42</v>
      </c>
      <c r="H32" s="6">
        <f t="shared" si="3"/>
        <v>2631731.0199999996</v>
      </c>
    </row>
    <row r="33" spans="2:8" x14ac:dyDescent="0.25">
      <c r="B33" s="10" t="s">
        <v>38</v>
      </c>
      <c r="C33" s="6">
        <v>21498232.510000002</v>
      </c>
      <c r="D33" s="6">
        <v>1094451.47</v>
      </c>
      <c r="E33" s="6">
        <f t="shared" si="2"/>
        <v>22592683.98</v>
      </c>
      <c r="F33" s="6">
        <v>11348955.050000001</v>
      </c>
      <c r="G33" s="6">
        <v>11147820.24</v>
      </c>
      <c r="H33" s="6">
        <f t="shared" si="3"/>
        <v>11243728.93</v>
      </c>
    </row>
    <row r="34" spans="2:8" x14ac:dyDescent="0.25">
      <c r="B34" s="10" t="s">
        <v>39</v>
      </c>
      <c r="C34" s="7">
        <v>2129500</v>
      </c>
      <c r="D34" s="7">
        <v>0</v>
      </c>
      <c r="E34" s="7">
        <f t="shared" si="2"/>
        <v>2129500</v>
      </c>
      <c r="F34" s="7">
        <v>894976.1</v>
      </c>
      <c r="G34" s="7">
        <v>889873.26</v>
      </c>
      <c r="H34" s="6">
        <f t="shared" si="3"/>
        <v>1234523.8999999999</v>
      </c>
    </row>
    <row r="35" spans="2:8" x14ac:dyDescent="0.25">
      <c r="B35" s="10" t="s">
        <v>40</v>
      </c>
      <c r="C35" s="7">
        <v>907500</v>
      </c>
      <c r="D35" s="7">
        <v>25882.12</v>
      </c>
      <c r="E35" s="7">
        <f t="shared" si="2"/>
        <v>933382.12</v>
      </c>
      <c r="F35" s="7">
        <v>461427.71</v>
      </c>
      <c r="G35" s="7">
        <v>450184.07</v>
      </c>
      <c r="H35" s="6">
        <f t="shared" si="3"/>
        <v>471954.41</v>
      </c>
    </row>
    <row r="36" spans="2:8" x14ac:dyDescent="0.25">
      <c r="B36" s="10" t="s">
        <v>41</v>
      </c>
      <c r="C36" s="6">
        <v>2398344</v>
      </c>
      <c r="D36" s="6">
        <v>11401.55</v>
      </c>
      <c r="E36" s="6">
        <f t="shared" si="2"/>
        <v>2409745.5499999998</v>
      </c>
      <c r="F36" s="6">
        <v>1074865.6000000001</v>
      </c>
      <c r="G36" s="6">
        <v>1057005.77</v>
      </c>
      <c r="H36" s="6">
        <f t="shared" si="3"/>
        <v>1334879.9499999997</v>
      </c>
    </row>
    <row r="37" spans="2:8" x14ac:dyDescent="0.25">
      <c r="B37" s="10" t="s">
        <v>42</v>
      </c>
      <c r="C37" s="6">
        <v>434753.32</v>
      </c>
      <c r="D37" s="6">
        <v>4738</v>
      </c>
      <c r="E37" s="6">
        <f t="shared" si="2"/>
        <v>439491.32</v>
      </c>
      <c r="F37" s="6">
        <v>190297.65</v>
      </c>
      <c r="G37" s="6">
        <v>190297.65</v>
      </c>
      <c r="H37" s="6">
        <f t="shared" si="3"/>
        <v>249193.67</v>
      </c>
    </row>
    <row r="38" spans="2:8" x14ac:dyDescent="0.25">
      <c r="B38" s="10" t="s">
        <v>43</v>
      </c>
      <c r="C38" s="6">
        <v>6124326.6699999999</v>
      </c>
      <c r="D38" s="6">
        <v>1162.01</v>
      </c>
      <c r="E38" s="6">
        <f t="shared" si="2"/>
        <v>6125488.6799999997</v>
      </c>
      <c r="F38" s="6">
        <v>2153153.1</v>
      </c>
      <c r="G38" s="6">
        <v>2153153.1</v>
      </c>
      <c r="H38" s="6">
        <f t="shared" si="3"/>
        <v>3972335.5799999996</v>
      </c>
    </row>
    <row r="39" spans="2:8" x14ac:dyDescent="0.25">
      <c r="B39" s="10" t="s">
        <v>44</v>
      </c>
      <c r="C39" s="6">
        <v>1454200</v>
      </c>
      <c r="D39" s="6">
        <v>9345.64</v>
      </c>
      <c r="E39" s="6">
        <f t="shared" si="2"/>
        <v>1463545.64</v>
      </c>
      <c r="F39" s="6">
        <v>731609.63</v>
      </c>
      <c r="G39" s="6">
        <v>717729.12</v>
      </c>
      <c r="H39" s="6">
        <f t="shared" si="3"/>
        <v>731936.00999999989</v>
      </c>
    </row>
    <row r="40" spans="2:8" x14ac:dyDescent="0.25">
      <c r="B40" s="10" t="s">
        <v>45</v>
      </c>
      <c r="C40" s="7">
        <v>14693198.050000001</v>
      </c>
      <c r="D40" s="7">
        <v>-275019.75</v>
      </c>
      <c r="E40" s="7">
        <f t="shared" si="2"/>
        <v>14418178.300000001</v>
      </c>
      <c r="F40" s="7">
        <v>4095210.37</v>
      </c>
      <c r="G40" s="7">
        <v>4095210.37</v>
      </c>
      <c r="H40" s="6">
        <f t="shared" si="3"/>
        <v>10322967.93</v>
      </c>
    </row>
    <row r="41" spans="2:8" x14ac:dyDescent="0.25">
      <c r="B41" s="10" t="s">
        <v>46</v>
      </c>
      <c r="C41" s="7">
        <v>109977392.68000001</v>
      </c>
      <c r="D41" s="7">
        <v>-4291782.4000000004</v>
      </c>
      <c r="E41" s="7">
        <f t="shared" si="2"/>
        <v>105685610.28</v>
      </c>
      <c r="F41" s="7">
        <v>70591103.989999995</v>
      </c>
      <c r="G41" s="7">
        <v>43466015.609999999</v>
      </c>
      <c r="H41" s="6">
        <f t="shared" si="3"/>
        <v>35094506.290000007</v>
      </c>
    </row>
    <row r="42" spans="2:8" x14ac:dyDescent="0.25">
      <c r="B42" s="10" t="s">
        <v>47</v>
      </c>
      <c r="C42" s="7">
        <v>3706400</v>
      </c>
      <c r="D42" s="7">
        <v>305948.43</v>
      </c>
      <c r="E42" s="7">
        <f t="shared" si="2"/>
        <v>4012348.43</v>
      </c>
      <c r="F42" s="7">
        <v>2805309.59</v>
      </c>
      <c r="G42" s="7">
        <v>2702616.54</v>
      </c>
      <c r="H42" s="6">
        <f t="shared" si="3"/>
        <v>1207038.8400000003</v>
      </c>
    </row>
    <row r="43" spans="2:8" x14ac:dyDescent="0.25">
      <c r="B43" s="10" t="s">
        <v>48</v>
      </c>
      <c r="C43" s="7">
        <v>405000</v>
      </c>
      <c r="D43" s="7">
        <v>10000.1</v>
      </c>
      <c r="E43" s="7">
        <f t="shared" si="2"/>
        <v>415000.1</v>
      </c>
      <c r="F43" s="7">
        <v>207666.96</v>
      </c>
      <c r="G43" s="7">
        <v>207666.96</v>
      </c>
      <c r="H43" s="6">
        <f t="shared" si="3"/>
        <v>207333.13999999998</v>
      </c>
    </row>
    <row r="44" spans="2:8" x14ac:dyDescent="0.25">
      <c r="B44" s="10" t="s">
        <v>49</v>
      </c>
      <c r="C44" s="7">
        <v>679470.67</v>
      </c>
      <c r="D44" s="7">
        <v>0</v>
      </c>
      <c r="E44" s="7">
        <f t="shared" si="2"/>
        <v>679470.67</v>
      </c>
      <c r="F44" s="7">
        <v>366501</v>
      </c>
      <c r="G44" s="7">
        <v>366501</v>
      </c>
      <c r="H44" s="6">
        <f t="shared" si="3"/>
        <v>312969.67000000004</v>
      </c>
    </row>
    <row r="45" spans="2:8" x14ac:dyDescent="0.25">
      <c r="B45" s="10" t="s">
        <v>50</v>
      </c>
      <c r="C45" s="7">
        <v>999446.59</v>
      </c>
      <c r="D45" s="7">
        <v>0</v>
      </c>
      <c r="E45" s="7">
        <f t="shared" si="2"/>
        <v>999446.59</v>
      </c>
      <c r="F45" s="7">
        <v>482078.5</v>
      </c>
      <c r="G45" s="7">
        <v>482078.5</v>
      </c>
      <c r="H45" s="6">
        <f t="shared" si="3"/>
        <v>517368.08999999997</v>
      </c>
    </row>
    <row r="46" spans="2:8" x14ac:dyDescent="0.25">
      <c r="B46" s="10" t="s">
        <v>51</v>
      </c>
      <c r="C46" s="6">
        <v>372200</v>
      </c>
      <c r="D46" s="6">
        <v>0</v>
      </c>
      <c r="E46" s="6">
        <f t="shared" si="2"/>
        <v>372200</v>
      </c>
      <c r="F46" s="6">
        <v>185754.04</v>
      </c>
      <c r="G46" s="6">
        <v>185754.04</v>
      </c>
      <c r="H46" s="6">
        <f t="shared" si="3"/>
        <v>186445.96</v>
      </c>
    </row>
    <row r="47" spans="2:8" x14ac:dyDescent="0.25">
      <c r="B47" s="10" t="s">
        <v>52</v>
      </c>
      <c r="C47" s="6">
        <v>5114586.67</v>
      </c>
      <c r="D47" s="6">
        <v>1433.01</v>
      </c>
      <c r="E47" s="6">
        <f t="shared" si="2"/>
        <v>5116019.68</v>
      </c>
      <c r="F47" s="6">
        <v>1870894.16</v>
      </c>
      <c r="G47" s="6">
        <v>1740898.24</v>
      </c>
      <c r="H47" s="6">
        <f t="shared" si="3"/>
        <v>3245125.5199999996</v>
      </c>
    </row>
    <row r="48" spans="2:8" x14ac:dyDescent="0.25">
      <c r="B48" s="10" t="s">
        <v>53</v>
      </c>
      <c r="C48" s="6">
        <v>1301600</v>
      </c>
      <c r="D48" s="6">
        <v>26928.240000000002</v>
      </c>
      <c r="E48" s="6">
        <f>+C48+D48</f>
        <v>1328528.24</v>
      </c>
      <c r="F48" s="6">
        <v>401362.46</v>
      </c>
      <c r="G48" s="6">
        <v>401362.46</v>
      </c>
      <c r="H48" s="6">
        <f>+E48-F48</f>
        <v>927165.78</v>
      </c>
    </row>
    <row r="49" spans="2:8" x14ac:dyDescent="0.25">
      <c r="B49" s="10" t="s">
        <v>54</v>
      </c>
      <c r="C49" s="6">
        <v>6119559.4000000004</v>
      </c>
      <c r="D49" s="6">
        <v>108459.25</v>
      </c>
      <c r="E49" s="6">
        <f>+C49+D49</f>
        <v>6228018.6500000004</v>
      </c>
      <c r="F49" s="6">
        <v>2867698.29</v>
      </c>
      <c r="G49" s="6">
        <v>2845332.97</v>
      </c>
      <c r="H49" s="6">
        <f>+E49-F49</f>
        <v>3360320.3600000003</v>
      </c>
    </row>
    <row r="50" spans="2:8" x14ac:dyDescent="0.25">
      <c r="B50" s="10" t="s">
        <v>55</v>
      </c>
      <c r="C50" s="6">
        <v>1111460</v>
      </c>
      <c r="D50" s="6">
        <v>0</v>
      </c>
      <c r="E50" s="6">
        <f t="shared" si="2"/>
        <v>1111460</v>
      </c>
      <c r="F50" s="6">
        <v>305158.90999999997</v>
      </c>
      <c r="G50" s="6">
        <v>305158.90999999997</v>
      </c>
      <c r="H50" s="6">
        <f t="shared" si="3"/>
        <v>806301.09000000008</v>
      </c>
    </row>
    <row r="51" spans="2:8" x14ac:dyDescent="0.25">
      <c r="B51" s="10" t="s">
        <v>56</v>
      </c>
      <c r="C51" s="6">
        <v>237100</v>
      </c>
      <c r="D51" s="6">
        <v>3900</v>
      </c>
      <c r="E51" s="6">
        <f t="shared" si="2"/>
        <v>241000</v>
      </c>
      <c r="F51" s="6">
        <v>120042.82</v>
      </c>
      <c r="G51" s="6">
        <v>120042.82</v>
      </c>
      <c r="H51" s="6">
        <f t="shared" si="3"/>
        <v>120957.18</v>
      </c>
    </row>
    <row r="52" spans="2:8" x14ac:dyDescent="0.25">
      <c r="B52" s="10" t="s">
        <v>57</v>
      </c>
      <c r="C52" s="6">
        <v>154960</v>
      </c>
      <c r="D52" s="6">
        <v>6689.27</v>
      </c>
      <c r="E52" s="6">
        <f t="shared" si="2"/>
        <v>161649.26999999999</v>
      </c>
      <c r="F52" s="6">
        <v>57726.5</v>
      </c>
      <c r="G52" s="6">
        <v>57726.5</v>
      </c>
      <c r="H52" s="6">
        <f t="shared" si="3"/>
        <v>103922.76999999999</v>
      </c>
    </row>
    <row r="53" spans="2:8" x14ac:dyDescent="0.25">
      <c r="B53" s="10" t="s">
        <v>58</v>
      </c>
      <c r="C53" s="6">
        <v>181400</v>
      </c>
      <c r="D53" s="6">
        <v>9847.4500000000007</v>
      </c>
      <c r="E53" s="6">
        <f t="shared" si="2"/>
        <v>191247.45</v>
      </c>
      <c r="F53" s="6">
        <v>50212.06</v>
      </c>
      <c r="G53" s="6">
        <v>50212.06</v>
      </c>
      <c r="H53" s="6">
        <f t="shared" si="3"/>
        <v>141035.39000000001</v>
      </c>
    </row>
    <row r="54" spans="2:8" x14ac:dyDescent="0.25">
      <c r="B54" s="10" t="s">
        <v>59</v>
      </c>
      <c r="C54" s="7">
        <v>157350</v>
      </c>
      <c r="D54" s="7">
        <v>2648</v>
      </c>
      <c r="E54" s="7">
        <f t="shared" si="2"/>
        <v>159998</v>
      </c>
      <c r="F54" s="7">
        <v>72783.960000000006</v>
      </c>
      <c r="G54" s="7">
        <v>72783.960000000006</v>
      </c>
      <c r="H54" s="6">
        <f t="shared" si="3"/>
        <v>87214.04</v>
      </c>
    </row>
    <row r="55" spans="2:8" x14ac:dyDescent="0.25">
      <c r="B55" s="10" t="s">
        <v>60</v>
      </c>
      <c r="C55" s="7">
        <v>424418.67</v>
      </c>
      <c r="D55" s="7">
        <v>9528.43</v>
      </c>
      <c r="E55" s="7">
        <f t="shared" si="2"/>
        <v>433947.1</v>
      </c>
      <c r="F55" s="7">
        <v>147374.17000000001</v>
      </c>
      <c r="G55" s="7">
        <v>147373.97</v>
      </c>
      <c r="H55" s="6">
        <f t="shared" si="3"/>
        <v>286572.92999999993</v>
      </c>
    </row>
    <row r="56" spans="2:8" x14ac:dyDescent="0.25">
      <c r="B56" s="10" t="s">
        <v>61</v>
      </c>
      <c r="C56" s="7">
        <v>223820</v>
      </c>
      <c r="D56" s="7">
        <v>4500</v>
      </c>
      <c r="E56" s="7">
        <f t="shared" si="2"/>
        <v>228320</v>
      </c>
      <c r="F56" s="7">
        <v>81443.460000000006</v>
      </c>
      <c r="G56" s="7">
        <v>81443.460000000006</v>
      </c>
      <c r="H56" s="6">
        <f t="shared" si="3"/>
        <v>146876.53999999998</v>
      </c>
    </row>
    <row r="57" spans="2:8" x14ac:dyDescent="0.25">
      <c r="B57" s="10" t="s">
        <v>62</v>
      </c>
      <c r="C57" s="7">
        <v>137611.73000000001</v>
      </c>
      <c r="D57" s="7">
        <v>2094.8000000000002</v>
      </c>
      <c r="E57" s="7">
        <f t="shared" si="2"/>
        <v>139706.53</v>
      </c>
      <c r="F57" s="7">
        <v>64729</v>
      </c>
      <c r="G57" s="7">
        <v>64729</v>
      </c>
      <c r="H57" s="6">
        <f t="shared" si="3"/>
        <v>74977.53</v>
      </c>
    </row>
    <row r="58" spans="2:8" x14ac:dyDescent="0.25">
      <c r="B58" s="10" t="s">
        <v>63</v>
      </c>
      <c r="C58" s="7">
        <v>200500</v>
      </c>
      <c r="D58" s="7">
        <v>1500</v>
      </c>
      <c r="E58" s="7">
        <f t="shared" si="2"/>
        <v>202000</v>
      </c>
      <c r="F58" s="7">
        <v>90660.800000000003</v>
      </c>
      <c r="G58" s="7">
        <v>90660.800000000003</v>
      </c>
      <c r="H58" s="6">
        <f t="shared" si="3"/>
        <v>111339.2</v>
      </c>
    </row>
    <row r="59" spans="2:8" ht="15.75" thickBot="1" x14ac:dyDescent="0.3">
      <c r="B59" s="10" t="s">
        <v>64</v>
      </c>
      <c r="C59" s="7">
        <v>668934.06999999995</v>
      </c>
      <c r="D59" s="7">
        <v>3418</v>
      </c>
      <c r="E59" s="7">
        <f t="shared" si="2"/>
        <v>672352.07</v>
      </c>
      <c r="F59" s="7">
        <v>175131.55</v>
      </c>
      <c r="G59" s="7">
        <v>175131.55</v>
      </c>
      <c r="H59" s="6">
        <f t="shared" si="3"/>
        <v>497220.51999999996</v>
      </c>
    </row>
    <row r="60" spans="2:8" ht="15.75" thickBot="1" x14ac:dyDescent="0.3">
      <c r="B60" s="5" t="s">
        <v>12</v>
      </c>
      <c r="C60" s="8">
        <f>C15+C16+C17+C18+C19+C20+C21+C22+C23+C24+C25+C26+C27+C28+C29+C30+C31+C32+C33+C34+C35+C36+C37+C38+C39+C40+C41+C42+C43+C44+C45+C46+C47+C48+C49+C50+C51+C52+C53+C54+C55+C56+C57+C58+C59</f>
        <v>247175502.42999995</v>
      </c>
      <c r="D60" s="8">
        <f t="shared" ref="D60:H60" si="4">D15+D16+D17+D18+D19+D20+D21+D22+D23+D24+D25+D26+D27+D28+D29+D30+D31+D32+D33+D34+D35+D36+D37+D38+D39+D40+D41+D42+D43+D44+D45+D46+D47+D48+D49+D50+D51+D52+D53+D54+D55+D56+D57+D58+D59</f>
        <v>7820326.7199999988</v>
      </c>
      <c r="E60" s="8">
        <f t="shared" si="4"/>
        <v>254995829.14999998</v>
      </c>
      <c r="F60" s="8">
        <f t="shared" si="4"/>
        <v>141054828.35000002</v>
      </c>
      <c r="G60" s="8">
        <f t="shared" si="4"/>
        <v>111203038.63999997</v>
      </c>
      <c r="H60" s="8">
        <f t="shared" si="4"/>
        <v>113941000.80000001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honeticPr fontId="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2020-10-30T16:22:52Z</cp:lastPrinted>
  <dcterms:created xsi:type="dcterms:W3CDTF">2020-04-14T23:33:45Z</dcterms:created>
  <dcterms:modified xsi:type="dcterms:W3CDTF">2021-07-28T21:09:13Z</dcterms:modified>
</cp:coreProperties>
</file>