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 ESTADOS E INFORMACIÓN PRESUPUESTARIA\b) Estado Analítico del Ejercicio del Presupuesto de Egresos\"/>
    </mc:Choice>
  </mc:AlternateContent>
  <xr:revisionPtr revIDLastSave="0" documentId="13_ncr:1_{912572B0-5D61-49CC-9674-D8E2F861EFF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5" l="1"/>
  <c r="E39" i="15" s="1"/>
  <c r="H42" i="15"/>
  <c r="E42" i="15"/>
  <c r="E41" i="15"/>
  <c r="H41" i="15" s="1"/>
  <c r="E40" i="15"/>
  <c r="H40" i="15" s="1"/>
  <c r="G39" i="15"/>
  <c r="F39" i="15"/>
  <c r="D39" i="15"/>
  <c r="C39" i="15"/>
  <c r="H37" i="15"/>
  <c r="E37" i="15"/>
  <c r="E36" i="15"/>
  <c r="H36" i="15" s="1"/>
  <c r="E35" i="15"/>
  <c r="H35" i="15" s="1"/>
  <c r="E34" i="15"/>
  <c r="H34" i="15" s="1"/>
  <c r="E33" i="15"/>
  <c r="H33" i="15" s="1"/>
  <c r="E32" i="15"/>
  <c r="E28" i="15" s="1"/>
  <c r="H31" i="15"/>
  <c r="E31" i="15"/>
  <c r="E30" i="15"/>
  <c r="H30" i="15" s="1"/>
  <c r="E29" i="15"/>
  <c r="H29" i="15" s="1"/>
  <c r="G28" i="15"/>
  <c r="G44" i="15" s="1"/>
  <c r="F28" i="15"/>
  <c r="F44" i="15" s="1"/>
  <c r="D28" i="15"/>
  <c r="D44" i="15" s="1"/>
  <c r="C28" i="15"/>
  <c r="H26" i="15"/>
  <c r="E26" i="15"/>
  <c r="E25" i="15"/>
  <c r="H25" i="15" s="1"/>
  <c r="E24" i="15"/>
  <c r="H24" i="15" s="1"/>
  <c r="E23" i="15"/>
  <c r="H23" i="15" s="1"/>
  <c r="E22" i="15"/>
  <c r="H22" i="15" s="1"/>
  <c r="E21" i="15"/>
  <c r="E19" i="15" s="1"/>
  <c r="H20" i="15"/>
  <c r="E20" i="15"/>
  <c r="G19" i="15"/>
  <c r="F19" i="15"/>
  <c r="D19" i="15"/>
  <c r="C19" i="15"/>
  <c r="C44" i="15" s="1"/>
  <c r="E17" i="15"/>
  <c r="H17" i="15" s="1"/>
  <c r="E16" i="15"/>
  <c r="H16" i="15" s="1"/>
  <c r="H15" i="15"/>
  <c r="E15" i="15"/>
  <c r="E14" i="15"/>
  <c r="H14" i="15" s="1"/>
  <c r="E13" i="15"/>
  <c r="H13" i="15" s="1"/>
  <c r="E12" i="15"/>
  <c r="H12" i="15" s="1"/>
  <c r="E11" i="15"/>
  <c r="H11" i="15" s="1"/>
  <c r="E10" i="15"/>
  <c r="E9" i="15" s="1"/>
  <c r="G9" i="15"/>
  <c r="F9" i="15"/>
  <c r="D9" i="15"/>
  <c r="C9" i="15"/>
  <c r="H39" i="15" l="1"/>
  <c r="E44" i="15"/>
  <c r="H19" i="15"/>
  <c r="H32" i="15"/>
  <c r="H28" i="15" s="1"/>
  <c r="H43" i="15"/>
  <c r="H10" i="15"/>
  <c r="H9" i="15" s="1"/>
  <c r="H21" i="15"/>
  <c r="G28" i="4"/>
  <c r="H44" i="15" l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<sst xmlns="http://schemas.openxmlformats.org/spreadsheetml/2006/main" count="167" uniqueCount="164">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</sst>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B2" sqref="B2:H2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90145667.050000012</v>
      </c>
      <c r="D9" s="44">
        <f t="shared" ref="D9:G9" si="0">+D10+D11+D12+D13+D14+D15+D16+D17</f>
        <v>2217405.0199999996</v>
      </c>
      <c r="E9" s="44">
        <f t="shared" si="0"/>
        <v>92363072.069999993</v>
      </c>
      <c r="F9" s="44">
        <f t="shared" si="0"/>
        <v>41516756.859999999</v>
      </c>
      <c r="G9" s="44">
        <f t="shared" si="0"/>
        <v>40673652.420000002</v>
      </c>
      <c r="H9" s="44">
        <f>+H10+H11+H12+H13+H14+H15+H16+H17</f>
        <v>50846315.210000001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29903387.870000001</v>
      </c>
      <c r="D12" s="45">
        <v>868383.7</v>
      </c>
      <c r="E12" s="45">
        <f t="shared" si="1"/>
        <v>30771771.57</v>
      </c>
      <c r="F12" s="45">
        <v>14322479.699999999</v>
      </c>
      <c r="G12" s="45">
        <v>14048890.16</v>
      </c>
      <c r="H12" s="45">
        <f t="shared" si="2"/>
        <v>16449291.870000001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31127760</v>
      </c>
      <c r="D14" s="45">
        <v>253136.84</v>
      </c>
      <c r="E14" s="45">
        <f t="shared" si="1"/>
        <v>31380896.84</v>
      </c>
      <c r="F14" s="45">
        <v>12893697.810000001</v>
      </c>
      <c r="G14" s="45">
        <v>12660416.48</v>
      </c>
      <c r="H14" s="45">
        <f t="shared" si="2"/>
        <v>18487199.030000001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23627732.510000002</v>
      </c>
      <c r="D16" s="45">
        <v>1094451.47</v>
      </c>
      <c r="E16" s="45">
        <f t="shared" si="1"/>
        <v>24722183.98</v>
      </c>
      <c r="F16" s="45">
        <v>12243931.15</v>
      </c>
      <c r="G16" s="45">
        <v>12037693.5</v>
      </c>
      <c r="H16" s="45">
        <f t="shared" si="2"/>
        <v>12478252.83</v>
      </c>
    </row>
    <row r="17" spans="2:8">
      <c r="B17" s="20" t="s">
        <v>127</v>
      </c>
      <c r="C17" s="45">
        <v>5486786.6699999999</v>
      </c>
      <c r="D17" s="45">
        <v>1433.01</v>
      </c>
      <c r="E17" s="45">
        <f t="shared" si="1"/>
        <v>5488219.6799999997</v>
      </c>
      <c r="F17" s="45">
        <v>2056648.2</v>
      </c>
      <c r="G17" s="45">
        <v>1926652.28</v>
      </c>
      <c r="H17" s="45">
        <f t="shared" si="2"/>
        <v>3431571.4799999995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131017513.34</v>
      </c>
      <c r="D19" s="44">
        <f t="shared" ref="D19:G19" si="3">+D20+D21+D22+D23+D24+D25+D26</f>
        <v>5825412.1299999999</v>
      </c>
      <c r="E19" s="44">
        <f t="shared" si="3"/>
        <v>136842925.46999997</v>
      </c>
      <c r="F19" s="44">
        <f t="shared" si="3"/>
        <v>90831507.430000007</v>
      </c>
      <c r="G19" s="44">
        <f t="shared" si="3"/>
        <v>61865806.140000001</v>
      </c>
      <c r="H19" s="44">
        <f>+H20+H21+H22+H23+H24+H25+H26</f>
        <v>46011418.039999984</v>
      </c>
    </row>
    <row r="20" spans="2:8">
      <c r="B20" s="20" t="s">
        <v>138</v>
      </c>
      <c r="C20" s="45">
        <v>115767709.94</v>
      </c>
      <c r="D20" s="45">
        <v>-3975833.87</v>
      </c>
      <c r="E20" s="45">
        <f>+C20+D20</f>
        <v>111791876.06999999</v>
      </c>
      <c r="F20" s="45">
        <v>74452660.040000007</v>
      </c>
      <c r="G20" s="45">
        <v>47224878.609999999</v>
      </c>
      <c r="H20" s="45">
        <f>+E20-F20</f>
        <v>37339216.029999986</v>
      </c>
    </row>
    <row r="21" spans="2:8">
      <c r="B21" s="20" t="s">
        <v>139</v>
      </c>
      <c r="C21" s="45">
        <v>5020880</v>
      </c>
      <c r="D21" s="45">
        <v>9664763.0199999996</v>
      </c>
      <c r="E21" s="45">
        <f t="shared" ref="E21:E26" si="4">+C21+D21</f>
        <v>14685643.02</v>
      </c>
      <c r="F21" s="45">
        <v>12053912</v>
      </c>
      <c r="G21" s="45">
        <v>10344826.42</v>
      </c>
      <c r="H21" s="45">
        <f t="shared" ref="H21:H26" si="5">+E21-F21</f>
        <v>2631731.0199999996</v>
      </c>
    </row>
    <row r="22" spans="2:8">
      <c r="B22" s="20" t="s">
        <v>140</v>
      </c>
      <c r="C22" s="45">
        <v>1301600</v>
      </c>
      <c r="D22" s="45">
        <v>26928.240000000002</v>
      </c>
      <c r="E22" s="45">
        <f t="shared" si="4"/>
        <v>1328528.24</v>
      </c>
      <c r="F22" s="45">
        <v>401362.46</v>
      </c>
      <c r="G22" s="45">
        <v>401362.46</v>
      </c>
      <c r="H22" s="45">
        <f t="shared" si="5"/>
        <v>927165.78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2807764</v>
      </c>
      <c r="D24" s="45">
        <v>1095.49</v>
      </c>
      <c r="E24" s="45">
        <f t="shared" si="4"/>
        <v>2808859.49</v>
      </c>
      <c r="F24" s="45">
        <v>1055874.6399999999</v>
      </c>
      <c r="G24" s="45">
        <v>1049405.68</v>
      </c>
      <c r="H24" s="45">
        <f t="shared" si="5"/>
        <v>1752984.8500000003</v>
      </c>
    </row>
    <row r="25" spans="2:8">
      <c r="B25" s="20" t="s">
        <v>143</v>
      </c>
      <c r="C25" s="45">
        <v>6119559.4000000004</v>
      </c>
      <c r="D25" s="45">
        <v>108459.25</v>
      </c>
      <c r="E25" s="45">
        <f t="shared" si="4"/>
        <v>6228018.6500000004</v>
      </c>
      <c r="F25" s="45">
        <v>2867698.29</v>
      </c>
      <c r="G25" s="45">
        <v>2845332.97</v>
      </c>
      <c r="H25" s="45">
        <f t="shared" si="5"/>
        <v>3360320.3600000003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26012322.039999999</v>
      </c>
      <c r="D28" s="44">
        <f t="shared" ref="D28:H28" si="6">+D29+D30+D31+D32+D33+D34+D35+D36+D37</f>
        <v>-222490.43</v>
      </c>
      <c r="E28" s="44">
        <f t="shared" si="6"/>
        <v>25789831.609999999</v>
      </c>
      <c r="F28" s="44">
        <f t="shared" si="6"/>
        <v>8706564.0600000005</v>
      </c>
      <c r="G28" s="44">
        <f t="shared" si="6"/>
        <v>8663580.0800000001</v>
      </c>
      <c r="H28" s="44">
        <f t="shared" si="6"/>
        <v>17083267.549999997</v>
      </c>
    </row>
    <row r="29" spans="2:8" ht="16.5">
      <c r="B29" s="20" t="s">
        <v>146</v>
      </c>
      <c r="C29" s="45">
        <v>26012322.039999999</v>
      </c>
      <c r="D29" s="45">
        <v>-222490.43</v>
      </c>
      <c r="E29" s="45">
        <f>+C29+D29</f>
        <v>25789831.609999999</v>
      </c>
      <c r="F29" s="45">
        <v>8706564.0600000005</v>
      </c>
      <c r="G29" s="45">
        <v>8663580.0800000001</v>
      </c>
      <c r="H29" s="45">
        <f>+E29-F29</f>
        <v>17083267.549999997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247175502.43000001</v>
      </c>
      <c r="D44" s="46">
        <f t="shared" ref="D44:H44" si="12">+D9+D19+D28+D39</f>
        <v>7820326.7199999997</v>
      </c>
      <c r="E44" s="46">
        <f t="shared" si="12"/>
        <v>254995829.14999998</v>
      </c>
      <c r="F44" s="46">
        <f t="shared" si="12"/>
        <v>141054828.34999999</v>
      </c>
      <c r="G44" s="46">
        <f>+G9+G19+G28+G39</f>
        <v>111203038.64</v>
      </c>
      <c r="H44" s="46">
        <f t="shared" si="12"/>
        <v>113941000.79999998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2020-10-30T16:28:20Z</cp:lastPrinted>
  <dcterms:created xsi:type="dcterms:W3CDTF">2020-04-14T23:33:45Z</dcterms:created>
  <dcterms:modified xsi:type="dcterms:W3CDTF">2021-07-28T21:11:05Z</dcterms:modified>
</cp:coreProperties>
</file>