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b) Estado Analítico del Ejercicio del Presupuesto de Egresos\"/>
    </mc:Choice>
  </mc:AlternateContent>
  <xr:revisionPtr revIDLastSave="0" documentId="13_ncr:1_{888C5B96-8216-413E-A148-11F71CA5F4FB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4" l="1"/>
  <c r="I80" i="14" s="1"/>
  <c r="F79" i="14"/>
  <c r="I79" i="14" s="1"/>
  <c r="I78" i="14"/>
  <c r="F78" i="14"/>
  <c r="F77" i="14"/>
  <c r="I77" i="14" s="1"/>
  <c r="I76" i="14"/>
  <c r="F76" i="14"/>
  <c r="I75" i="14"/>
  <c r="F75" i="14"/>
  <c r="F74" i="14"/>
  <c r="I74" i="14" s="1"/>
  <c r="H73" i="14"/>
  <c r="G73" i="14"/>
  <c r="E73" i="14"/>
  <c r="D73" i="14"/>
  <c r="I72" i="14"/>
  <c r="F72" i="14"/>
  <c r="I71" i="14"/>
  <c r="F71" i="14"/>
  <c r="F70" i="14"/>
  <c r="I70" i="14" s="1"/>
  <c r="I69" i="14" s="1"/>
  <c r="H69" i="14"/>
  <c r="G69" i="14"/>
  <c r="E69" i="14"/>
  <c r="D69" i="14"/>
  <c r="I68" i="14"/>
  <c r="F68" i="14"/>
  <c r="I67" i="14"/>
  <c r="F67" i="14"/>
  <c r="F66" i="14"/>
  <c r="I66" i="14" s="1"/>
  <c r="F65" i="14"/>
  <c r="I65" i="14" s="1"/>
  <c r="I64" i="14"/>
  <c r="F64" i="14"/>
  <c r="F63" i="14"/>
  <c r="I63" i="14" s="1"/>
  <c r="I62" i="14"/>
  <c r="F62" i="14"/>
  <c r="E61" i="14"/>
  <c r="D61" i="14"/>
  <c r="F60" i="14"/>
  <c r="I60" i="14" s="1"/>
  <c r="I59" i="14"/>
  <c r="F59" i="14"/>
  <c r="F58" i="14"/>
  <c r="I58" i="14" s="1"/>
  <c r="I57" i="14" s="1"/>
  <c r="H57" i="14"/>
  <c r="G57" i="14"/>
  <c r="E57" i="14"/>
  <c r="D57" i="14"/>
  <c r="F56" i="14"/>
  <c r="I56" i="14" s="1"/>
  <c r="I55" i="14"/>
  <c r="F55" i="14"/>
  <c r="F54" i="14"/>
  <c r="I54" i="14" s="1"/>
  <c r="I53" i="14"/>
  <c r="F53" i="14"/>
  <c r="I52" i="14"/>
  <c r="F52" i="14"/>
  <c r="F51" i="14"/>
  <c r="I51" i="14" s="1"/>
  <c r="F50" i="14"/>
  <c r="I50" i="14" s="1"/>
  <c r="I49" i="14"/>
  <c r="F49" i="14"/>
  <c r="F48" i="14"/>
  <c r="I48" i="14" s="1"/>
  <c r="H47" i="14"/>
  <c r="G47" i="14"/>
  <c r="E47" i="14"/>
  <c r="D47" i="14"/>
  <c r="F46" i="14"/>
  <c r="I46" i="14" s="1"/>
  <c r="I45" i="14"/>
  <c r="F45" i="14"/>
  <c r="F44" i="14"/>
  <c r="I44" i="14" s="1"/>
  <c r="I43" i="14"/>
  <c r="F43" i="14"/>
  <c r="I42" i="14"/>
  <c r="F42" i="14"/>
  <c r="F41" i="14"/>
  <c r="I41" i="14" s="1"/>
  <c r="F40" i="14"/>
  <c r="I40" i="14" s="1"/>
  <c r="I39" i="14"/>
  <c r="F39" i="14"/>
  <c r="F38" i="14"/>
  <c r="I38" i="14" s="1"/>
  <c r="H37" i="14"/>
  <c r="G37" i="14"/>
  <c r="E37" i="14"/>
  <c r="D37" i="14"/>
  <c r="F36" i="14"/>
  <c r="I36" i="14" s="1"/>
  <c r="I35" i="14"/>
  <c r="F35" i="14"/>
  <c r="F34" i="14"/>
  <c r="I34" i="14" s="1"/>
  <c r="I33" i="14"/>
  <c r="F33" i="14"/>
  <c r="I32" i="14"/>
  <c r="F32" i="14"/>
  <c r="F31" i="14"/>
  <c r="I31" i="14" s="1"/>
  <c r="F30" i="14"/>
  <c r="I30" i="14" s="1"/>
  <c r="I29" i="14"/>
  <c r="F29" i="14"/>
  <c r="F28" i="14"/>
  <c r="I28" i="14" s="1"/>
  <c r="H27" i="14"/>
  <c r="G27" i="14"/>
  <c r="E27" i="14"/>
  <c r="D27" i="14"/>
  <c r="F26" i="14"/>
  <c r="I26" i="14" s="1"/>
  <c r="I25" i="14"/>
  <c r="F25" i="14"/>
  <c r="F24" i="14"/>
  <c r="I24" i="14" s="1"/>
  <c r="I23" i="14"/>
  <c r="F23" i="14"/>
  <c r="I22" i="14"/>
  <c r="F22" i="14"/>
  <c r="F21" i="14"/>
  <c r="I21" i="14" s="1"/>
  <c r="F20" i="14"/>
  <c r="I20" i="14" s="1"/>
  <c r="I19" i="14"/>
  <c r="F19" i="14"/>
  <c r="F18" i="14"/>
  <c r="I18" i="14" s="1"/>
  <c r="H17" i="14"/>
  <c r="G17" i="14"/>
  <c r="G81" i="14" s="1"/>
  <c r="E17" i="14"/>
  <c r="D17" i="14"/>
  <c r="F16" i="14"/>
  <c r="I16" i="14" s="1"/>
  <c r="I15" i="14"/>
  <c r="F15" i="14"/>
  <c r="F14" i="14"/>
  <c r="I14" i="14" s="1"/>
  <c r="I13" i="14"/>
  <c r="F13" i="14"/>
  <c r="I12" i="14"/>
  <c r="F12" i="14"/>
  <c r="F11" i="14"/>
  <c r="I11" i="14" s="1"/>
  <c r="F10" i="14"/>
  <c r="I10" i="14" s="1"/>
  <c r="H9" i="14"/>
  <c r="H81" i="14" s="1"/>
  <c r="G9" i="14"/>
  <c r="E9" i="14"/>
  <c r="E81" i="14" s="1"/>
  <c r="D9" i="14"/>
  <c r="D81" i="14" s="1"/>
  <c r="I17" i="14" l="1"/>
  <c r="I9" i="14"/>
  <c r="I37" i="14"/>
  <c r="I73" i="14"/>
  <c r="I47" i="14"/>
  <c r="I61" i="14"/>
  <c r="I27" i="14"/>
  <c r="F9" i="14"/>
  <c r="F69" i="14"/>
  <c r="F73" i="14"/>
  <c r="F17" i="14"/>
  <c r="F27" i="14"/>
  <c r="F37" i="14"/>
  <c r="F47" i="14"/>
  <c r="F57" i="14"/>
  <c r="F61" i="14"/>
  <c r="G59" i="5"/>
  <c r="G52" i="5"/>
  <c r="G46" i="5"/>
  <c r="G42" i="5"/>
  <c r="G32" i="5"/>
  <c r="G28" i="5"/>
  <c r="G18" i="5"/>
  <c r="G15" i="5"/>
  <c r="G7" i="5"/>
  <c r="I81" i="14" l="1"/>
  <c r="F81" i="14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<sst xmlns="http://schemas.openxmlformats.org/spreadsheetml/2006/main" count="146" uniqueCount="124">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</sst>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E9" sqref="E9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>+D10+D11+D12+D13+D14+D15+D16</f>
        <v>58382273.390000001</v>
      </c>
      <c r="E9" s="32">
        <f t="shared" ref="E9:I9" si="0">+E10+E11+E12+E13+E14+E15+E16</f>
        <v>0</v>
      </c>
      <c r="F9" s="28">
        <f t="shared" si="0"/>
        <v>58382273.390000001</v>
      </c>
      <c r="G9" s="28">
        <f t="shared" si="0"/>
        <v>13809646.219999999</v>
      </c>
      <c r="H9" s="28">
        <f t="shared" si="0"/>
        <v>13809646.219999999</v>
      </c>
      <c r="I9" s="28">
        <f t="shared" si="0"/>
        <v>44572627.170000002</v>
      </c>
    </row>
    <row r="10" spans="2:9">
      <c r="B10" s="15"/>
      <c r="C10" s="16" t="s">
        <v>71</v>
      </c>
      <c r="D10" s="27">
        <v>41455136.57</v>
      </c>
      <c r="E10" s="33">
        <v>0</v>
      </c>
      <c r="F10" s="27">
        <f>+D10+E10</f>
        <v>41455136.57</v>
      </c>
      <c r="G10" s="27">
        <v>10617566.43</v>
      </c>
      <c r="H10" s="27">
        <v>10617566.43</v>
      </c>
      <c r="I10" s="27">
        <f>+F10-G10</f>
        <v>30837570.140000001</v>
      </c>
    </row>
    <row r="11" spans="2:9">
      <c r="B11" s="15"/>
      <c r="C11" s="16" t="s">
        <v>72</v>
      </c>
      <c r="D11" s="27">
        <v>0</v>
      </c>
      <c r="E11" s="33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16549136.82</v>
      </c>
      <c r="E12" s="33">
        <v>0</v>
      </c>
      <c r="F12" s="27">
        <f t="shared" si="1"/>
        <v>16549136.82</v>
      </c>
      <c r="G12" s="27">
        <v>3192079.79</v>
      </c>
      <c r="H12" s="27">
        <v>3192079.79</v>
      </c>
      <c r="I12" s="27">
        <f t="shared" si="2"/>
        <v>13357057.030000001</v>
      </c>
    </row>
    <row r="13" spans="2:9">
      <c r="B13" s="15"/>
      <c r="C13" s="16" t="s">
        <v>74</v>
      </c>
      <c r="D13" s="27">
        <v>0</v>
      </c>
      <c r="E13" s="33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33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378000</v>
      </c>
      <c r="E15" s="33">
        <v>0</v>
      </c>
      <c r="F15" s="27">
        <f t="shared" si="1"/>
        <v>378000</v>
      </c>
      <c r="G15" s="27">
        <v>0</v>
      </c>
      <c r="H15" s="27">
        <v>0</v>
      </c>
      <c r="I15" s="27">
        <f t="shared" si="2"/>
        <v>378000</v>
      </c>
    </row>
    <row r="16" spans="2:9">
      <c r="B16" s="15"/>
      <c r="C16" s="16" t="s">
        <v>77</v>
      </c>
      <c r="D16" s="27">
        <v>0</v>
      </c>
      <c r="E16" s="33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>+D18+D19+D20+D21+D22+D23+D24+D25+D26</f>
        <v>20703144.889999997</v>
      </c>
      <c r="E17" s="34">
        <f t="shared" ref="E17:I17" si="3">+E18+E19+E20+E21+E22+E23+E24+E25+E26</f>
        <v>3159043.27</v>
      </c>
      <c r="F17" s="28">
        <f t="shared" si="3"/>
        <v>23862188.16</v>
      </c>
      <c r="G17" s="28">
        <f t="shared" si="3"/>
        <v>8475928.9699999988</v>
      </c>
      <c r="H17" s="28">
        <f t="shared" si="3"/>
        <v>8475319.0699999984</v>
      </c>
      <c r="I17" s="28">
        <f t="shared" si="3"/>
        <v>15386259.190000003</v>
      </c>
    </row>
    <row r="18" spans="2:9" ht="16.5">
      <c r="B18" s="15"/>
      <c r="C18" s="16" t="s">
        <v>78</v>
      </c>
      <c r="D18" s="27">
        <v>3906226.15</v>
      </c>
      <c r="E18" s="27">
        <v>225274.25</v>
      </c>
      <c r="F18" s="27">
        <f>+D18+E18</f>
        <v>4131500.4</v>
      </c>
      <c r="G18" s="27">
        <v>1042570.99</v>
      </c>
      <c r="H18" s="27">
        <v>1042570.99</v>
      </c>
      <c r="I18" s="27">
        <f>+F18-G18</f>
        <v>3088929.41</v>
      </c>
    </row>
    <row r="19" spans="2:9">
      <c r="B19" s="15"/>
      <c r="C19" s="16" t="s">
        <v>79</v>
      </c>
      <c r="D19" s="27">
        <v>2627369.37</v>
      </c>
      <c r="E19" s="27">
        <v>2875694.96</v>
      </c>
      <c r="F19" s="27">
        <f t="shared" ref="F19:F26" si="4">+D19+E19</f>
        <v>5503064.3300000001</v>
      </c>
      <c r="G19" s="27">
        <v>3366692.03</v>
      </c>
      <c r="H19" s="27">
        <v>3366692.03</v>
      </c>
      <c r="I19" s="27">
        <f t="shared" ref="I19:I26" si="5">+F19-G19</f>
        <v>2136372.3000000003</v>
      </c>
    </row>
    <row r="20" spans="2:9" ht="16.5">
      <c r="B20" s="15"/>
      <c r="C20" s="16" t="s">
        <v>80</v>
      </c>
      <c r="D20" s="27">
        <v>100500</v>
      </c>
      <c r="E20" s="27">
        <v>0</v>
      </c>
      <c r="F20" s="27">
        <f t="shared" si="4"/>
        <v>100500</v>
      </c>
      <c r="G20" s="27">
        <v>0</v>
      </c>
      <c r="H20" s="27">
        <v>0</v>
      </c>
      <c r="I20" s="27">
        <f t="shared" si="5"/>
        <v>100500</v>
      </c>
    </row>
    <row r="21" spans="2:9">
      <c r="B21" s="15"/>
      <c r="C21" s="16" t="s">
        <v>81</v>
      </c>
      <c r="D21" s="27">
        <v>1349880.02</v>
      </c>
      <c r="E21" s="27">
        <v>91846.36</v>
      </c>
      <c r="F21" s="27">
        <f t="shared" si="4"/>
        <v>1441726.3800000001</v>
      </c>
      <c r="G21" s="27">
        <v>331439.56</v>
      </c>
      <c r="H21" s="27">
        <v>331439.56</v>
      </c>
      <c r="I21" s="27">
        <f t="shared" si="5"/>
        <v>1110286.82</v>
      </c>
    </row>
    <row r="22" spans="2:9">
      <c r="B22" s="15"/>
      <c r="C22" s="16" t="s">
        <v>82</v>
      </c>
      <c r="D22" s="27">
        <v>1159198.3700000001</v>
      </c>
      <c r="E22" s="27">
        <v>71248.97</v>
      </c>
      <c r="F22" s="27">
        <f t="shared" si="4"/>
        <v>1230447.3400000001</v>
      </c>
      <c r="G22" s="27">
        <v>117005.87</v>
      </c>
      <c r="H22" s="27">
        <v>117005.87</v>
      </c>
      <c r="I22" s="27">
        <f t="shared" si="5"/>
        <v>1113441.4700000002</v>
      </c>
    </row>
    <row r="23" spans="2:9">
      <c r="B23" s="15"/>
      <c r="C23" s="16" t="s">
        <v>83</v>
      </c>
      <c r="D23" s="27">
        <v>9451356.1600000001</v>
      </c>
      <c r="E23" s="27">
        <v>-301888.40999999997</v>
      </c>
      <c r="F23" s="27">
        <f t="shared" si="4"/>
        <v>9149467.75</v>
      </c>
      <c r="G23" s="27">
        <v>2996499.4</v>
      </c>
      <c r="H23" s="27">
        <v>2995889.5</v>
      </c>
      <c r="I23" s="27">
        <f t="shared" si="5"/>
        <v>6152968.3499999996</v>
      </c>
    </row>
    <row r="24" spans="2:9" ht="16.5">
      <c r="B24" s="15"/>
      <c r="C24" s="16" t="s">
        <v>84</v>
      </c>
      <c r="D24" s="27">
        <v>465296</v>
      </c>
      <c r="E24" s="27">
        <v>-7671.71</v>
      </c>
      <c r="F24" s="27">
        <f t="shared" si="4"/>
        <v>457624.29</v>
      </c>
      <c r="G24" s="27">
        <v>36742.410000000003</v>
      </c>
      <c r="H24" s="27">
        <v>36742.410000000003</v>
      </c>
      <c r="I24" s="27">
        <f t="shared" si="5"/>
        <v>420881.88</v>
      </c>
    </row>
    <row r="25" spans="2:9">
      <c r="B25" s="15"/>
      <c r="C25" s="16" t="s">
        <v>85</v>
      </c>
      <c r="D25" s="27">
        <v>269959.33</v>
      </c>
      <c r="E25" s="27">
        <v>10069.1</v>
      </c>
      <c r="F25" s="27">
        <f t="shared" si="4"/>
        <v>280028.43</v>
      </c>
      <c r="G25" s="27">
        <v>15618.1</v>
      </c>
      <c r="H25" s="27">
        <v>15618.1</v>
      </c>
      <c r="I25" s="27">
        <f t="shared" si="5"/>
        <v>264410.33</v>
      </c>
    </row>
    <row r="26" spans="2:9">
      <c r="B26" s="15"/>
      <c r="C26" s="16" t="s">
        <v>86</v>
      </c>
      <c r="D26" s="27">
        <v>1373359.49</v>
      </c>
      <c r="E26" s="27">
        <v>194469.75</v>
      </c>
      <c r="F26" s="27">
        <f t="shared" si="4"/>
        <v>1567829.24</v>
      </c>
      <c r="G26" s="27">
        <v>569360.61</v>
      </c>
      <c r="H26" s="27">
        <v>569360.61</v>
      </c>
      <c r="I26" s="27">
        <f t="shared" si="5"/>
        <v>998468.63</v>
      </c>
    </row>
    <row r="27" spans="2:9" ht="15" customHeight="1">
      <c r="B27" s="56" t="s">
        <v>26</v>
      </c>
      <c r="C27" s="57"/>
      <c r="D27" s="28">
        <f>+D28+D29+D30+D31+D32+D33+D34+D35+D36</f>
        <v>52608769.159999996</v>
      </c>
      <c r="E27" s="34">
        <f t="shared" ref="E27:I27" si="6">+E28+E29+E30+E31+E32+E33+E34+E35+E36</f>
        <v>1252401.3199999998</v>
      </c>
      <c r="F27" s="28">
        <f t="shared" si="6"/>
        <v>53861170.479999997</v>
      </c>
      <c r="G27" s="28">
        <f t="shared" si="6"/>
        <v>10565948.539999999</v>
      </c>
      <c r="H27" s="28">
        <f t="shared" si="6"/>
        <v>10543111.539999999</v>
      </c>
      <c r="I27" s="28">
        <f t="shared" si="6"/>
        <v>43295221.939999998</v>
      </c>
    </row>
    <row r="28" spans="2:9">
      <c r="B28" s="15"/>
      <c r="C28" s="16" t="s">
        <v>87</v>
      </c>
      <c r="D28" s="27">
        <v>10772266.529999999</v>
      </c>
      <c r="E28" s="27">
        <v>45989.63</v>
      </c>
      <c r="F28" s="27">
        <f>+D28+E28</f>
        <v>10818256.16</v>
      </c>
      <c r="G28" s="27">
        <v>2099314.41</v>
      </c>
      <c r="H28" s="27">
        <v>2082469.41</v>
      </c>
      <c r="I28" s="27">
        <f>+F28-G28</f>
        <v>8718941.75</v>
      </c>
    </row>
    <row r="29" spans="2:9">
      <c r="B29" s="15"/>
      <c r="C29" s="16" t="s">
        <v>88</v>
      </c>
      <c r="D29" s="27">
        <v>12510383</v>
      </c>
      <c r="E29" s="27">
        <v>969281.34</v>
      </c>
      <c r="F29" s="27">
        <f t="shared" ref="F29:F36" si="7">+D29+E29</f>
        <v>13479664.34</v>
      </c>
      <c r="G29" s="27">
        <v>1527434.28</v>
      </c>
      <c r="H29" s="27">
        <v>1527434.28</v>
      </c>
      <c r="I29" s="27">
        <f t="shared" ref="I29:I36" si="8">+F29-G29</f>
        <v>11952230.060000001</v>
      </c>
    </row>
    <row r="30" spans="2:9" ht="16.5">
      <c r="B30" s="15"/>
      <c r="C30" s="16" t="s">
        <v>89</v>
      </c>
      <c r="D30" s="27">
        <v>5906996.4000000004</v>
      </c>
      <c r="E30" s="27">
        <v>177981.25</v>
      </c>
      <c r="F30" s="27">
        <f t="shared" si="7"/>
        <v>6084977.6500000004</v>
      </c>
      <c r="G30" s="27">
        <v>795233.24</v>
      </c>
      <c r="H30" s="27">
        <v>794233.24</v>
      </c>
      <c r="I30" s="27">
        <f t="shared" si="8"/>
        <v>5289744.41</v>
      </c>
    </row>
    <row r="31" spans="2:9">
      <c r="B31" s="15"/>
      <c r="C31" s="16" t="s">
        <v>90</v>
      </c>
      <c r="D31" s="27">
        <v>1228628.07</v>
      </c>
      <c r="E31" s="27">
        <v>33469.040000000001</v>
      </c>
      <c r="F31" s="27">
        <f t="shared" si="7"/>
        <v>1262097.1100000001</v>
      </c>
      <c r="G31" s="27">
        <v>130227.34</v>
      </c>
      <c r="H31" s="27">
        <v>130227.34</v>
      </c>
      <c r="I31" s="27">
        <f t="shared" si="8"/>
        <v>1131869.77</v>
      </c>
    </row>
    <row r="32" spans="2:9" ht="16.5">
      <c r="B32" s="15"/>
      <c r="C32" s="16" t="s">
        <v>91</v>
      </c>
      <c r="D32" s="27">
        <v>2150302.79</v>
      </c>
      <c r="E32" s="27">
        <v>80255.42</v>
      </c>
      <c r="F32" s="27">
        <f t="shared" si="7"/>
        <v>2230558.21</v>
      </c>
      <c r="G32" s="27">
        <v>344654.84</v>
      </c>
      <c r="H32" s="27">
        <v>341154.84</v>
      </c>
      <c r="I32" s="27">
        <f t="shared" si="8"/>
        <v>1885903.3699999999</v>
      </c>
    </row>
    <row r="33" spans="2:9">
      <c r="B33" s="15"/>
      <c r="C33" s="16" t="s">
        <v>92</v>
      </c>
      <c r="D33" s="27">
        <v>4251790.43</v>
      </c>
      <c r="E33" s="27">
        <v>15203.62</v>
      </c>
      <c r="F33" s="27">
        <f t="shared" si="7"/>
        <v>4266994.05</v>
      </c>
      <c r="G33" s="27">
        <v>943513.39</v>
      </c>
      <c r="H33" s="27">
        <v>943513.39</v>
      </c>
      <c r="I33" s="27">
        <f t="shared" si="8"/>
        <v>3323480.6599999997</v>
      </c>
    </row>
    <row r="34" spans="2:9">
      <c r="B34" s="15"/>
      <c r="C34" s="16" t="s">
        <v>93</v>
      </c>
      <c r="D34" s="27">
        <v>1169244.52</v>
      </c>
      <c r="E34" s="27">
        <v>4201.1499999999996</v>
      </c>
      <c r="F34" s="27">
        <f t="shared" si="7"/>
        <v>1173445.67</v>
      </c>
      <c r="G34" s="27">
        <v>193554.68</v>
      </c>
      <c r="H34" s="27">
        <v>192062.68</v>
      </c>
      <c r="I34" s="27">
        <f t="shared" si="8"/>
        <v>979890.99</v>
      </c>
    </row>
    <row r="35" spans="2:9">
      <c r="B35" s="15"/>
      <c r="C35" s="16" t="s">
        <v>94</v>
      </c>
      <c r="D35" s="27">
        <v>12567940.09</v>
      </c>
      <c r="E35" s="27">
        <v>-134480.13</v>
      </c>
      <c r="F35" s="27">
        <f t="shared" si="7"/>
        <v>12433459.959999999</v>
      </c>
      <c r="G35" s="27">
        <v>3976284.36</v>
      </c>
      <c r="H35" s="27">
        <v>3976284.36</v>
      </c>
      <c r="I35" s="27">
        <f t="shared" si="8"/>
        <v>8457175.5999999996</v>
      </c>
    </row>
    <row r="36" spans="2:9">
      <c r="B36" s="15"/>
      <c r="C36" s="16" t="s">
        <v>95</v>
      </c>
      <c r="D36" s="27">
        <v>2051217.33</v>
      </c>
      <c r="E36" s="27">
        <v>60500</v>
      </c>
      <c r="F36" s="27">
        <f t="shared" si="7"/>
        <v>2111717.33</v>
      </c>
      <c r="G36" s="27">
        <v>555732</v>
      </c>
      <c r="H36" s="27">
        <v>555732</v>
      </c>
      <c r="I36" s="27">
        <f t="shared" si="8"/>
        <v>1555985.33</v>
      </c>
    </row>
    <row r="37" spans="2:9" ht="15" customHeight="1">
      <c r="B37" s="56" t="s">
        <v>27</v>
      </c>
      <c r="C37" s="57"/>
      <c r="D37" s="28">
        <f>+D38+D39+D40+D41+D42+D43+D44+D45+D46</f>
        <v>7873111.0599999996</v>
      </c>
      <c r="E37" s="34">
        <f t="shared" ref="E37:I37" si="9">+E38+E39+E40+E41+E42+E43+E44+E45+E46</f>
        <v>754954.15</v>
      </c>
      <c r="F37" s="28">
        <f t="shared" si="9"/>
        <v>8628065.2100000009</v>
      </c>
      <c r="G37" s="28">
        <f t="shared" si="9"/>
        <v>2609802.41</v>
      </c>
      <c r="H37" s="28">
        <f t="shared" si="9"/>
        <v>2569802.41</v>
      </c>
      <c r="I37" s="28">
        <f t="shared" si="9"/>
        <v>6018262.7999999998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0</v>
      </c>
      <c r="E39" s="27">
        <v>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655175</v>
      </c>
      <c r="H40" s="27">
        <v>655175</v>
      </c>
      <c r="I40" s="27">
        <f t="shared" si="11"/>
        <v>426943.66999999993</v>
      </c>
    </row>
    <row r="41" spans="2:9">
      <c r="B41" s="15"/>
      <c r="C41" s="16" t="s">
        <v>31</v>
      </c>
      <c r="D41" s="27">
        <v>5170992.3899999997</v>
      </c>
      <c r="E41" s="27">
        <v>754954.15</v>
      </c>
      <c r="F41" s="27">
        <f t="shared" si="10"/>
        <v>5925946.54</v>
      </c>
      <c r="G41" s="27">
        <v>1513997.41</v>
      </c>
      <c r="H41" s="27">
        <v>1473997.41</v>
      </c>
      <c r="I41" s="27">
        <f t="shared" si="11"/>
        <v>4411949.13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365630</v>
      </c>
      <c r="H42" s="27">
        <v>365630</v>
      </c>
      <c r="I42" s="27">
        <f t="shared" si="11"/>
        <v>1134370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27">
        <v>0</v>
      </c>
      <c r="F45" s="27">
        <f t="shared" si="10"/>
        <v>120000</v>
      </c>
      <c r="G45" s="27">
        <v>75000</v>
      </c>
      <c r="H45" s="27">
        <v>75000</v>
      </c>
      <c r="I45" s="27">
        <f t="shared" si="11"/>
        <v>45000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>+D48+D49+D50+D51+D52+D53+D54+D55+D56</f>
        <v>1062171.29</v>
      </c>
      <c r="E47" s="34">
        <f t="shared" ref="E47:H47" si="12">+E48+E49+E50+E51+E52+E53+E54+E55+E56</f>
        <v>238827.53999999998</v>
      </c>
      <c r="F47" s="28">
        <f t="shared" si="12"/>
        <v>1300998.83</v>
      </c>
      <c r="G47" s="28">
        <f t="shared" si="12"/>
        <v>238827.53999999998</v>
      </c>
      <c r="H47" s="28">
        <f t="shared" si="12"/>
        <v>238827.53999999998</v>
      </c>
      <c r="I47" s="28">
        <f>+I48+I49+I50+I51+I52+I53+I54+I55+I56</f>
        <v>1062171.29</v>
      </c>
    </row>
    <row r="48" spans="2:9">
      <c r="B48" s="15"/>
      <c r="C48" s="16" t="s">
        <v>98</v>
      </c>
      <c r="D48" s="27">
        <v>858800</v>
      </c>
      <c r="E48" s="33">
        <v>233708.43</v>
      </c>
      <c r="F48" s="27">
        <f>+D48+E48</f>
        <v>1092508.43</v>
      </c>
      <c r="G48" s="27">
        <v>233708.43</v>
      </c>
      <c r="H48" s="27">
        <v>233708.43</v>
      </c>
      <c r="I48" s="27">
        <f>+F48-G48</f>
        <v>858800</v>
      </c>
    </row>
    <row r="49" spans="2:9">
      <c r="B49" s="15"/>
      <c r="C49" s="16" t="s">
        <v>99</v>
      </c>
      <c r="D49" s="27">
        <v>0</v>
      </c>
      <c r="E49" s="33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33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33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33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33">
        <v>5119.1099999999997</v>
      </c>
      <c r="F53" s="27">
        <f t="shared" si="13"/>
        <v>5119.1099999999997</v>
      </c>
      <c r="G53" s="27">
        <v>5119.1099999999997</v>
      </c>
      <c r="H53" s="27">
        <v>5119.1099999999997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33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203371.29</v>
      </c>
      <c r="E55" s="33">
        <v>0</v>
      </c>
      <c r="F55" s="27">
        <f t="shared" si="13"/>
        <v>203371.29</v>
      </c>
      <c r="G55" s="27">
        <v>0</v>
      </c>
      <c r="H55" s="27">
        <v>0</v>
      </c>
      <c r="I55" s="27">
        <f t="shared" si="14"/>
        <v>203371.29</v>
      </c>
    </row>
    <row r="56" spans="2:9">
      <c r="B56" s="15"/>
      <c r="C56" s="16" t="s">
        <v>1</v>
      </c>
      <c r="D56" s="27">
        <v>0</v>
      </c>
      <c r="E56" s="33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>+D58+D59+D60</f>
        <v>83490879.909999996</v>
      </c>
      <c r="E57" s="34">
        <f t="shared" ref="E57:H57" si="15">+E58+E59+E60</f>
        <v>1652299.35</v>
      </c>
      <c r="F57" s="28">
        <f>+F58+F59+F60</f>
        <v>85143179.25999999</v>
      </c>
      <c r="G57" s="28">
        <f t="shared" si="15"/>
        <v>687059.51</v>
      </c>
      <c r="H57" s="28">
        <f t="shared" si="15"/>
        <v>206117.85</v>
      </c>
      <c r="I57" s="28">
        <f>+I58+I59+I60</f>
        <v>84456119.749999985</v>
      </c>
    </row>
    <row r="58" spans="2:9">
      <c r="B58" s="15"/>
      <c r="C58" s="16" t="s">
        <v>106</v>
      </c>
      <c r="D58" s="27">
        <v>83490879.909999996</v>
      </c>
      <c r="E58" s="33">
        <v>1652299.35</v>
      </c>
      <c r="F58" s="27">
        <f>+D58+E58</f>
        <v>85143179.25999999</v>
      </c>
      <c r="G58" s="27">
        <v>687059.51</v>
      </c>
      <c r="H58" s="27">
        <v>206117.85</v>
      </c>
      <c r="I58" s="27">
        <f>+F58-G58</f>
        <v>84456119.749999985</v>
      </c>
    </row>
    <row r="59" spans="2:9">
      <c r="B59" s="15"/>
      <c r="C59" s="16" t="s">
        <v>107</v>
      </c>
      <c r="D59" s="27">
        <v>0</v>
      </c>
      <c r="E59" s="33">
        <v>0</v>
      </c>
      <c r="F59" s="27">
        <f t="shared" ref="F59:F60" si="16">+D59+E59</f>
        <v>0</v>
      </c>
      <c r="G59" s="27">
        <v>0</v>
      </c>
      <c r="H59" s="27">
        <v>0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33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6" t="s">
        <v>117</v>
      </c>
      <c r="C69" s="57"/>
      <c r="D69" s="28">
        <f>+D70+D71+D72</f>
        <v>9055152.7300000004</v>
      </c>
      <c r="E69" s="34">
        <f t="shared" ref="E69:I69" si="21">+E70+E71+E72</f>
        <v>0</v>
      </c>
      <c r="F69" s="28">
        <f t="shared" si="21"/>
        <v>9055152.7300000004</v>
      </c>
      <c r="G69" s="28">
        <f t="shared" si="21"/>
        <v>791134.67</v>
      </c>
      <c r="H69" s="28">
        <f t="shared" si="21"/>
        <v>791134.67</v>
      </c>
      <c r="I69" s="28">
        <f t="shared" si="21"/>
        <v>8264018.0600000005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 t="shared" ref="F71:F72" si="22">+D71+E71</f>
        <v>0</v>
      </c>
      <c r="G71" s="27">
        <v>0</v>
      </c>
      <c r="H71" s="27">
        <v>0</v>
      </c>
      <c r="I71" s="27">
        <f t="shared" ref="I71:I72" si="23">+F71-G71</f>
        <v>0</v>
      </c>
    </row>
    <row r="72" spans="2:9">
      <c r="B72" s="15"/>
      <c r="C72" s="16" t="s">
        <v>39</v>
      </c>
      <c r="D72" s="27">
        <v>9055152.7300000004</v>
      </c>
      <c r="E72" s="33">
        <v>0</v>
      </c>
      <c r="F72" s="27">
        <f t="shared" si="22"/>
        <v>9055152.7300000004</v>
      </c>
      <c r="G72" s="27">
        <v>791134.67</v>
      </c>
      <c r="H72" s="27">
        <v>791134.67</v>
      </c>
      <c r="I72" s="27">
        <f t="shared" si="23"/>
        <v>8264018.0600000005</v>
      </c>
    </row>
    <row r="73" spans="2:9" ht="15" customHeight="1">
      <c r="B73" s="56" t="s">
        <v>118</v>
      </c>
      <c r="C73" s="57"/>
      <c r="D73" s="28">
        <f>+D74+D75+D76+D77+D78+D79+D80</f>
        <v>14000000</v>
      </c>
      <c r="E73" s="34">
        <f t="shared" ref="E73" si="24">+E74+E75+E76+E77+E78+E79+E80</f>
        <v>0</v>
      </c>
      <c r="F73" s="28">
        <f>+F74+F75+F76+F77+F78+F79+F80</f>
        <v>14000000</v>
      </c>
      <c r="G73" s="28">
        <f>+G74+G75+G76+G77+G78+G79+G80</f>
        <v>2855049.15</v>
      </c>
      <c r="H73" s="28">
        <f>+H74+H75+H76+H77+H78+H79+H80</f>
        <v>2855049.15</v>
      </c>
      <c r="I73" s="28">
        <f>+I74+I75+I76+I77+I78+I79+I80</f>
        <v>11144950.85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1997453</v>
      </c>
      <c r="H74" s="27">
        <v>1997453</v>
      </c>
      <c r="I74" s="27">
        <f>+F74-G74</f>
        <v>5502547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5">+D75+E75</f>
        <v>6500000</v>
      </c>
      <c r="G75" s="27">
        <v>857596.15</v>
      </c>
      <c r="H75" s="27">
        <v>857596.15</v>
      </c>
      <c r="I75" s="27">
        <f>+F75-G75</f>
        <v>5642403.8499999996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78" t="s">
        <v>69</v>
      </c>
      <c r="C81" s="79"/>
      <c r="D81" s="26">
        <f>+D9+D17+D27+D37+D47+D57+D61+D69+D73</f>
        <v>247175502.42999998</v>
      </c>
      <c r="E81" s="26">
        <f t="shared" ref="E81:H81" si="27">+E9+E17+E27+E37+E47+E57+E61+E69+E73</f>
        <v>7057525.6300000008</v>
      </c>
      <c r="F81" s="26">
        <f t="shared" si="27"/>
        <v>254233028.06</v>
      </c>
      <c r="G81" s="26">
        <f t="shared" si="27"/>
        <v>40033397.009999998</v>
      </c>
      <c r="H81" s="26">
        <f t="shared" si="27"/>
        <v>39489008.449999996</v>
      </c>
      <c r="I81" s="26">
        <f>+I9+I17+I27+I37+I47+I57+I61+I69+I73</f>
        <v>214199631.04999998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2021-05-18T15:31:59Z</dcterms:modified>
</cp:coreProperties>
</file>