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II ESTADOS E INFORMACIÓN PROGRAMÁTICA\"/>
    </mc:Choice>
  </mc:AlternateContent>
  <xr:revisionPtr revIDLastSave="0" documentId="13_ncr:1_{66C069B3-F9E1-47F0-90B5-07E0D33D0C2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6" l="1"/>
  <c r="J34" i="16" s="1"/>
  <c r="G35" i="16"/>
  <c r="I34" i="16"/>
  <c r="H34" i="16"/>
  <c r="G34" i="16"/>
  <c r="F34" i="16"/>
  <c r="E34" i="16"/>
  <c r="G33" i="16"/>
  <c r="J33" i="16" s="1"/>
  <c r="G32" i="16"/>
  <c r="J32" i="16" s="1"/>
  <c r="J31" i="16"/>
  <c r="G31" i="16"/>
  <c r="G30" i="16"/>
  <c r="G29" i="16" s="1"/>
  <c r="I29" i="16"/>
  <c r="H29" i="16"/>
  <c r="F29" i="16"/>
  <c r="E29" i="16"/>
  <c r="G28" i="16"/>
  <c r="J28" i="16" s="1"/>
  <c r="J27" i="16"/>
  <c r="G27" i="16"/>
  <c r="I26" i="16"/>
  <c r="H26" i="16"/>
  <c r="G26" i="16"/>
  <c r="F26" i="16"/>
  <c r="E26" i="16"/>
  <c r="G25" i="16"/>
  <c r="J25" i="16" s="1"/>
  <c r="G24" i="16"/>
  <c r="J24" i="16" s="1"/>
  <c r="J23" i="16"/>
  <c r="J22" i="16" s="1"/>
  <c r="G23" i="16"/>
  <c r="I22" i="16"/>
  <c r="I9" i="16" s="1"/>
  <c r="H22" i="16"/>
  <c r="G22" i="16"/>
  <c r="F22" i="16"/>
  <c r="E22" i="16"/>
  <c r="G21" i="16"/>
  <c r="J21" i="16" s="1"/>
  <c r="G20" i="16"/>
  <c r="J20" i="16" s="1"/>
  <c r="J19" i="16"/>
  <c r="G19" i="16"/>
  <c r="G18" i="16"/>
  <c r="J18" i="16" s="1"/>
  <c r="J17" i="16"/>
  <c r="G17" i="16"/>
  <c r="G16" i="16"/>
  <c r="J16" i="16" s="1"/>
  <c r="G15" i="16"/>
  <c r="J15" i="16" s="1"/>
  <c r="G14" i="16"/>
  <c r="J14" i="16" s="1"/>
  <c r="J13" i="16" s="1"/>
  <c r="I13" i="16"/>
  <c r="H13" i="16"/>
  <c r="G13" i="16"/>
  <c r="F13" i="16"/>
  <c r="E13" i="16"/>
  <c r="G12" i="16"/>
  <c r="J12" i="16" s="1"/>
  <c r="G11" i="16"/>
  <c r="J11" i="16" s="1"/>
  <c r="J10" i="16" s="1"/>
  <c r="I10" i="16"/>
  <c r="I40" i="16" s="1"/>
  <c r="H10" i="16"/>
  <c r="H9" i="16" s="1"/>
  <c r="F10" i="16"/>
  <c r="F9" i="16" s="1"/>
  <c r="E10" i="16"/>
  <c r="E9" i="16" s="1"/>
  <c r="J26" i="16" l="1"/>
  <c r="J30" i="16"/>
  <c r="J29" i="16" s="1"/>
  <c r="J40" i="16" s="1"/>
  <c r="G10" i="16"/>
  <c r="E40" i="16"/>
  <c r="F40" i="16"/>
  <c r="H40" i="16"/>
  <c r="G9" i="16" l="1"/>
  <c r="G40" i="16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<sst xmlns="http://schemas.openxmlformats.org/spreadsheetml/2006/main" count="44" uniqueCount="44">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</sst>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J40"/>
  <sheetViews>
    <sheetView showGridLines="0" tabSelected="1" zoomScale="178" zoomScaleNormal="178" workbookViewId="0">
      <selection activeCell="E10" sqref="E1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>+E10+E13+E22+E26+E29+E34+E36+E37+E38</f>
        <v>247175502.43000001</v>
      </c>
      <c r="F9" s="10">
        <f t="shared" ref="F9:J9" si="0">+F10+F13+F22+F26+F29+F34+F36+F37+F38</f>
        <v>7057525.6299999999</v>
      </c>
      <c r="G9" s="10">
        <f t="shared" si="0"/>
        <v>254233028.06</v>
      </c>
      <c r="H9" s="10">
        <f t="shared" si="0"/>
        <v>40033397.009999998</v>
      </c>
      <c r="I9" s="10">
        <f t="shared" si="0"/>
        <v>39489008.450000003</v>
      </c>
      <c r="J9" s="10">
        <f t="shared" si="0"/>
        <v>214199631.04999998</v>
      </c>
    </row>
    <row r="10" spans="2:10" ht="15" customHeight="1" x14ac:dyDescent="0.25">
      <c r="B10" s="5"/>
      <c r="C10" s="16" t="s">
        <v>13</v>
      </c>
      <c r="D10" s="17"/>
      <c r="E10" s="13">
        <f>+E11+E12</f>
        <v>0</v>
      </c>
      <c r="F10" s="13">
        <f t="shared" ref="F10:J10" si="1">+F11+F12</f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>+E14+E15+E16+E17+E18+E19+E20+E21</f>
        <v>216047742.43000001</v>
      </c>
      <c r="F13" s="13">
        <f t="shared" ref="F13:J13" si="2">+F14+F15+F16+F17+F18+F19+F20+F21</f>
        <v>6827269.8799999999</v>
      </c>
      <c r="G13" s="13">
        <f t="shared" si="2"/>
        <v>222875012.31</v>
      </c>
      <c r="H13" s="13">
        <f t="shared" si="2"/>
        <v>33522874.039999999</v>
      </c>
      <c r="I13" s="13">
        <f>+I14+I15+I16+I17+I18+I19+I20+I21</f>
        <v>32978485.48</v>
      </c>
      <c r="J13" s="13">
        <f t="shared" si="2"/>
        <v>189352138.26999998</v>
      </c>
    </row>
    <row r="14" spans="2:10" x14ac:dyDescent="0.25">
      <c r="B14" s="5"/>
      <c r="C14" s="6"/>
      <c r="D14" s="3" t="s">
        <v>17</v>
      </c>
      <c r="E14" s="11">
        <v>100280032.48999999</v>
      </c>
      <c r="F14" s="11">
        <v>4034728.07</v>
      </c>
      <c r="G14" s="11">
        <f>+E14+F14</f>
        <v>104314760.55999999</v>
      </c>
      <c r="H14" s="11">
        <v>25744082.25</v>
      </c>
      <c r="I14" s="11">
        <v>25680635.350000001</v>
      </c>
      <c r="J14" s="11">
        <f>+G14-H14</f>
        <v>78570678.309999987</v>
      </c>
    </row>
    <row r="15" spans="2:10" x14ac:dyDescent="0.25">
      <c r="B15" s="5"/>
      <c r="C15" s="6"/>
      <c r="D15" s="3" t="s">
        <v>18</v>
      </c>
      <c r="E15" s="11">
        <v>0</v>
      </c>
      <c r="F15" s="11">
        <v>0</v>
      </c>
      <c r="G15" s="11">
        <f t="shared" ref="G15:G20" si="3">+E15+F15</f>
        <v>0</v>
      </c>
      <c r="H15" s="11">
        <v>0</v>
      </c>
      <c r="I15" s="11">
        <v>0</v>
      </c>
      <c r="J15" s="11">
        <f t="shared" ref="J15:J20" si="4">+G15-H15</f>
        <v>0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0</v>
      </c>
      <c r="F17" s="11">
        <v>0</v>
      </c>
      <c r="G17" s="11">
        <f t="shared" si="3"/>
        <v>0</v>
      </c>
      <c r="H17" s="11">
        <v>0</v>
      </c>
      <c r="I17" s="11">
        <v>0</v>
      </c>
      <c r="J17" s="11">
        <f t="shared" si="4"/>
        <v>0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115767709.94</v>
      </c>
      <c r="F21" s="11">
        <v>2792541.81</v>
      </c>
      <c r="G21" s="11">
        <f>+E21+F21</f>
        <v>118560251.75</v>
      </c>
      <c r="H21" s="11">
        <v>7778791.79</v>
      </c>
      <c r="I21" s="11">
        <v>7297850.1299999999</v>
      </c>
      <c r="J21" s="11">
        <f>+G21-H21</f>
        <v>110781459.95999999</v>
      </c>
    </row>
    <row r="22" spans="2:10" ht="15" customHeight="1" x14ac:dyDescent="0.25">
      <c r="B22" s="5"/>
      <c r="C22" s="16" t="s">
        <v>25</v>
      </c>
      <c r="D22" s="17"/>
      <c r="E22" s="13">
        <f>+E23+E24+E25</f>
        <v>31127760</v>
      </c>
      <c r="F22" s="13">
        <f t="shared" ref="F22:J22" si="5">+F23+F24+F25</f>
        <v>230255.75</v>
      </c>
      <c r="G22" s="13">
        <f>+G23+G24+G25</f>
        <v>31358015.75</v>
      </c>
      <c r="H22" s="13">
        <f t="shared" si="5"/>
        <v>6510522.9700000007</v>
      </c>
      <c r="I22" s="13">
        <f t="shared" si="5"/>
        <v>6510522.9700000007</v>
      </c>
      <c r="J22" s="13">
        <f t="shared" si="5"/>
        <v>24847492.780000001</v>
      </c>
    </row>
    <row r="23" spans="2:10" ht="16.5" x14ac:dyDescent="0.25">
      <c r="B23" s="5"/>
      <c r="C23" s="6"/>
      <c r="D23" s="3" t="s">
        <v>26</v>
      </c>
      <c r="E23" s="11">
        <v>30192760</v>
      </c>
      <c r="F23" s="11">
        <v>227119.11</v>
      </c>
      <c r="G23" s="11">
        <f>+E23+F23</f>
        <v>30419879.109999999</v>
      </c>
      <c r="H23" s="11">
        <v>6311968.1100000003</v>
      </c>
      <c r="I23" s="11">
        <v>6311968.1100000003</v>
      </c>
      <c r="J23" s="11">
        <f>+G23-H23</f>
        <v>24107911</v>
      </c>
    </row>
    <row r="24" spans="2:10" x14ac:dyDescent="0.25">
      <c r="B24" s="5"/>
      <c r="C24" s="6"/>
      <c r="D24" s="3" t="s">
        <v>27</v>
      </c>
      <c r="E24" s="11">
        <v>935000</v>
      </c>
      <c r="F24" s="11">
        <v>3136.64</v>
      </c>
      <c r="G24" s="11">
        <f>+E24+F24</f>
        <v>938136.64</v>
      </c>
      <c r="H24" s="11">
        <v>198554.86</v>
      </c>
      <c r="I24" s="11">
        <v>198554.86</v>
      </c>
      <c r="J24" s="11">
        <f>+G24-H24</f>
        <v>739581.78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 t="shared" ref="G25" si="6">+E25+F25</f>
        <v>0</v>
      </c>
      <c r="H25" s="11">
        <v>0</v>
      </c>
      <c r="I25" s="11">
        <v>0</v>
      </c>
      <c r="J25" s="11">
        <f t="shared" ref="J25" si="7">+G25-H25</f>
        <v>0</v>
      </c>
    </row>
    <row r="26" spans="2:10" ht="15" customHeight="1" x14ac:dyDescent="0.25">
      <c r="B26" s="5"/>
      <c r="C26" s="16" t="s">
        <v>29</v>
      </c>
      <c r="D26" s="17"/>
      <c r="E26" s="13">
        <f>+E27+E28</f>
        <v>0</v>
      </c>
      <c r="F26" s="13">
        <f t="shared" ref="F26:J26" si="8">+F27+F28</f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>+E30+E31+E32+E33</f>
        <v>0</v>
      </c>
      <c r="F29" s="13">
        <f t="shared" ref="F29:J29" si="9">+F30+F31+F32+F33</f>
        <v>0</v>
      </c>
      <c r="G29" s="13">
        <f>+G30+G31+G32+G33</f>
        <v>0</v>
      </c>
      <c r="H29" s="13">
        <f t="shared" si="9"/>
        <v>0</v>
      </c>
      <c r="I29" s="13">
        <f>+I30+I31+I32+I33</f>
        <v>0</v>
      </c>
      <c r="J29" s="13">
        <f t="shared" si="9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 t="shared" ref="G31:G33" si="10">+E31+F31</f>
        <v>0</v>
      </c>
      <c r="H31" s="11">
        <v>0</v>
      </c>
      <c r="I31" s="11">
        <v>0</v>
      </c>
      <c r="J31" s="11">
        <f t="shared" ref="J31:J33" si="11"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 t="shared" si="10"/>
        <v>0</v>
      </c>
      <c r="H32" s="11">
        <v>0</v>
      </c>
      <c r="I32" s="11">
        <v>0</v>
      </c>
      <c r="J32" s="11">
        <f t="shared" si="11"/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 t="shared" si="10"/>
        <v>0</v>
      </c>
      <c r="H33" s="11">
        <v>0</v>
      </c>
      <c r="I33" s="11">
        <v>0</v>
      </c>
      <c r="J33" s="11">
        <f t="shared" si="11"/>
        <v>0</v>
      </c>
    </row>
    <row r="34" spans="2:10" ht="15" customHeight="1" x14ac:dyDescent="0.25">
      <c r="B34" s="5"/>
      <c r="C34" s="16" t="s">
        <v>37</v>
      </c>
      <c r="D34" s="17"/>
      <c r="E34" s="13">
        <f>+E35</f>
        <v>0</v>
      </c>
      <c r="F34" s="13">
        <f t="shared" ref="F34:J34" si="12">+F35</f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>+E10+E13+E22+E26+E29+E34+E36+E37+E38</f>
        <v>247175502.43000001</v>
      </c>
      <c r="F40" s="12">
        <f>+F10+F13+F22+F26+F29+F34+F36+F37+F38</f>
        <v>7057525.6299999999</v>
      </c>
      <c r="G40" s="12">
        <f t="shared" ref="G40:J40" si="13">+G10+G13+G22+G26+G29+G34+G36+G37+G38</f>
        <v>254233028.06</v>
      </c>
      <c r="H40" s="12">
        <f t="shared" si="13"/>
        <v>40033397.009999998</v>
      </c>
      <c r="I40" s="12">
        <f t="shared" si="13"/>
        <v>39489008.450000003</v>
      </c>
      <c r="J40" s="12">
        <f t="shared" si="13"/>
        <v>214199631.04999998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2021-05-18T15:38:05Z</dcterms:modified>
</cp:coreProperties>
</file>