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 ESTADOS E INFORMACIÓN CONTABLE\"/>
    </mc:Choice>
  </mc:AlternateContent>
  <xr:revisionPtr revIDLastSave="0" documentId="13_ncr:1_{123A7B84-FE23-4718-8F13-3953E6C29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4" l="1"/>
  <c r="G50" i="4"/>
  <c r="H39" i="4"/>
  <c r="G39" i="4"/>
  <c r="H34" i="4"/>
  <c r="G34" i="4"/>
  <c r="D30" i="4"/>
  <c r="D32" i="4" s="1"/>
  <c r="C30" i="4"/>
  <c r="C32" i="4" s="1"/>
  <c r="H28" i="4"/>
  <c r="H30" i="4" s="1"/>
  <c r="H52" i="4" s="1"/>
  <c r="G28" i="4"/>
  <c r="G30" i="4" s="1"/>
  <c r="G52" i="4" s="1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<sst xmlns="http://schemas.openxmlformats.org/spreadsheetml/2006/main" count="61" uniqueCount="61">
  <si>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</si>
  <si>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</si>
  <si>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</si>
  <si>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</si>
  <si>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</si>
  <si>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</si>
  <si>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</si>
  <si>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</si>
  <si>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</si>
  <si>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</si>
  <si>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</si>
  <si>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</si>
  <si>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</si>
  <si>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</si>
  <si>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</si>
  <si>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</si>
  <si>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</si>
  <si>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</si>
  <si>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</si>
  <si>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</si>
  <si>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</si>
  <si>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</si>
  <si>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</si>
  <si>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</si>
  <si>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</si>
  <si>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</si>
  <si>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</si>
  <si>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</si>
  <si>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</si>
  <si>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</si>
  <si>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</si>
  <si>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</si>
  <si>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</si>
  <si>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</si>
  <si>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</si>
  <si>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</si>
  <si>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</si>
  <si>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</si>
  <si>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</si>
  <si>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</si>
  <si>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</si>
  <si>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</si>
  <si>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</si>
  <si>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</si>
  <si>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</si>
  <si>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</si>
  <si>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</si>
  <si>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</si>
  <si>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</si>
  <si>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</si>
  <si>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</si>
  <si>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</si>
  <si>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</si>
  <si>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</si>
  <si>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</si>
  <si>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</si>
  <si>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</si>
  <si>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</si>
  <si>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</si>
  <si>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</si>
  <si>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Del 1 de enero al 31 de mayo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</si>
</sst>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zoomScale="178" zoomScaleNormal="178" workbookViewId="0">
      <selection activeCell="D8" sqref="D8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3">
        <v>2021</v>
      </c>
      <c r="D7" s="13">
        <v>2020</v>
      </c>
      <c r="E7" s="14"/>
      <c r="F7" s="25" t="s">
        <v>2</v>
      </c>
      <c r="G7" s="13">
        <v>2021</v>
      </c>
      <c r="H7" s="15">
        <v>2020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25521513.550000001</v>
      </c>
      <c r="D9" s="19">
        <v>31679551.629999999</v>
      </c>
      <c r="E9" s="17"/>
      <c r="F9" s="23" t="s">
        <v>6</v>
      </c>
      <c r="G9" s="19">
        <v>34812548.700000003</v>
      </c>
      <c r="H9" s="8">
        <v>9394740.3000000007</v>
      </c>
    </row>
    <row r="10" spans="2:8" ht="8.25" customHeight="1" x14ac:dyDescent="0.25">
      <c r="B10" s="22" t="s">
        <v>7</v>
      </c>
      <c r="C10" s="19">
        <v>6573044.5800000001</v>
      </c>
      <c r="D10" s="19">
        <v>5100269.0599999996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3274121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32094558.130000003</v>
      </c>
      <c r="D17" s="19">
        <f>+D9+D10+D11+D12+D13+D14+D15</f>
        <v>36779820.689999998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38086669.700000003</v>
      </c>
      <c r="H18" s="8">
        <f>+H9+H10+H11+H12+H13+H14+H15+H16</f>
        <v>9394740.3000000007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531145826.52999997</v>
      </c>
      <c r="D22" s="19">
        <v>473472968.05000001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30845631</v>
      </c>
      <c r="D23" s="19">
        <v>30275266.989999998</v>
      </c>
      <c r="E23" s="17"/>
      <c r="F23" s="23" t="s">
        <v>30</v>
      </c>
      <c r="G23" s="19">
        <v>43365768</v>
      </c>
      <c r="H23" s="8">
        <v>49960443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-126801488.14</v>
      </c>
      <c r="D25" s="19">
        <v>-126801488.14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43365768</v>
      </c>
      <c r="H28" s="8">
        <f>+H21+H22+H23+H24+H25+H26</f>
        <v>49960443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435189969.38999999</v>
      </c>
      <c r="D30" s="19">
        <f>+D20+D21+D22+D23+D24+D25+D26+D27+D28</f>
        <v>376946746.90000004</v>
      </c>
      <c r="E30" s="17"/>
      <c r="F30" s="18" t="s">
        <v>41</v>
      </c>
      <c r="G30" s="21">
        <f>+G18+G28</f>
        <v>81452437.700000003</v>
      </c>
      <c r="H30" s="9">
        <f>+H18+H28</f>
        <v>59355183.299999997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467284527.51999998</v>
      </c>
      <c r="D32" s="21">
        <f>+D17+D30</f>
        <v>413726567.59000003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286720.71000000002</v>
      </c>
      <c r="H34" s="9">
        <f>+H35+H36+H37</f>
        <v>55800.84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286720.71000000002</v>
      </c>
      <c r="H35" s="8">
        <v>55800.84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385545369.11000001</v>
      </c>
      <c r="H39" s="9">
        <f>+H40+H41+H42+H43+H44</f>
        <v>354315583.44999999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31229785.66</v>
      </c>
      <c r="H40" s="8">
        <v>83470600.379999995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354315583.44999999</v>
      </c>
      <c r="H41" s="8">
        <v>270844983.06999999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385832089.81999999</v>
      </c>
      <c r="H50" s="9">
        <f>+H34+H39</f>
        <v>354371384.28999996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467284527.51999998</v>
      </c>
      <c r="H52" s="11">
        <f>+H30+H50</f>
        <v>413726567.58999997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2021-07-20T18:53:04Z</dcterms:modified>
</cp:coreProperties>
</file>