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b) Estado Analítico del Ejercicio del Presupuesto de Egresos\"/>
    </mc:Choice>
  </mc:AlternateContent>
  <xr:revisionPtr revIDLastSave="0" documentId="13_ncr:1_{27D66752-E201-49EE-A981-66EA24783F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4" l="1"/>
  <c r="F80" i="14"/>
  <c r="I80" i="14" s="1"/>
  <c r="I79" i="14"/>
  <c r="F79" i="14"/>
  <c r="I78" i="14"/>
  <c r="F78" i="14"/>
  <c r="F77" i="14"/>
  <c r="I77" i="14" s="1"/>
  <c r="F76" i="14"/>
  <c r="I76" i="14" s="1"/>
  <c r="I75" i="14"/>
  <c r="F75" i="14"/>
  <c r="F74" i="14"/>
  <c r="I74" i="14" s="1"/>
  <c r="I73" i="14" s="1"/>
  <c r="H73" i="14"/>
  <c r="G73" i="14"/>
  <c r="E73" i="14"/>
  <c r="D73" i="14"/>
  <c r="F72" i="14"/>
  <c r="I72" i="14" s="1"/>
  <c r="I71" i="14"/>
  <c r="F71" i="14"/>
  <c r="F70" i="14"/>
  <c r="I70" i="14" s="1"/>
  <c r="H69" i="14"/>
  <c r="G69" i="14"/>
  <c r="E69" i="14"/>
  <c r="D69" i="14"/>
  <c r="F68" i="14"/>
  <c r="I68" i="14" s="1"/>
  <c r="I67" i="14"/>
  <c r="F67" i="14"/>
  <c r="F66" i="14"/>
  <c r="I66" i="14" s="1"/>
  <c r="I65" i="14"/>
  <c r="F65" i="14"/>
  <c r="I64" i="14"/>
  <c r="F64" i="14"/>
  <c r="F63" i="14"/>
  <c r="I63" i="14" s="1"/>
  <c r="F62" i="14"/>
  <c r="I62" i="14" s="1"/>
  <c r="E61" i="14"/>
  <c r="D61" i="14"/>
  <c r="I60" i="14"/>
  <c r="F60" i="14"/>
  <c r="I59" i="14"/>
  <c r="F59" i="14"/>
  <c r="F58" i="14"/>
  <c r="F57" i="14" s="1"/>
  <c r="H57" i="14"/>
  <c r="G57" i="14"/>
  <c r="E57" i="14"/>
  <c r="D57" i="14"/>
  <c r="I56" i="14"/>
  <c r="F56" i="14"/>
  <c r="I55" i="14"/>
  <c r="F55" i="14"/>
  <c r="F54" i="14"/>
  <c r="I54" i="14" s="1"/>
  <c r="F53" i="14"/>
  <c r="I53" i="14" s="1"/>
  <c r="I52" i="14"/>
  <c r="F52" i="14"/>
  <c r="F51" i="14"/>
  <c r="I51" i="14" s="1"/>
  <c r="I50" i="14"/>
  <c r="F50" i="14"/>
  <c r="I49" i="14"/>
  <c r="F49" i="14"/>
  <c r="F48" i="14"/>
  <c r="F47" i="14" s="1"/>
  <c r="H47" i="14"/>
  <c r="G47" i="14"/>
  <c r="E47" i="14"/>
  <c r="D47" i="14"/>
  <c r="I46" i="14"/>
  <c r="F46" i="14"/>
  <c r="I45" i="14"/>
  <c r="F45" i="14"/>
  <c r="F44" i="14"/>
  <c r="I44" i="14" s="1"/>
  <c r="F43" i="14"/>
  <c r="I43" i="14" s="1"/>
  <c r="I42" i="14"/>
  <c r="F42" i="14"/>
  <c r="F41" i="14"/>
  <c r="I41" i="14" s="1"/>
  <c r="I40" i="14"/>
  <c r="F40" i="14"/>
  <c r="I39" i="14"/>
  <c r="F39" i="14"/>
  <c r="F38" i="14"/>
  <c r="F37" i="14" s="1"/>
  <c r="H37" i="14"/>
  <c r="G37" i="14"/>
  <c r="E37" i="14"/>
  <c r="D37" i="14"/>
  <c r="I36" i="14"/>
  <c r="F36" i="14"/>
  <c r="I35" i="14"/>
  <c r="F35" i="14"/>
  <c r="F34" i="14"/>
  <c r="I34" i="14" s="1"/>
  <c r="F33" i="14"/>
  <c r="I33" i="14" s="1"/>
  <c r="I32" i="14"/>
  <c r="F32" i="14"/>
  <c r="F31" i="14"/>
  <c r="I31" i="14" s="1"/>
  <c r="I30" i="14"/>
  <c r="F30" i="14"/>
  <c r="I29" i="14"/>
  <c r="F29" i="14"/>
  <c r="F28" i="14"/>
  <c r="F27" i="14" s="1"/>
  <c r="H27" i="14"/>
  <c r="G27" i="14"/>
  <c r="E27" i="14"/>
  <c r="D27" i="14"/>
  <c r="I26" i="14"/>
  <c r="F26" i="14"/>
  <c r="I25" i="14"/>
  <c r="F25" i="14"/>
  <c r="F24" i="14"/>
  <c r="I24" i="14" s="1"/>
  <c r="F23" i="14"/>
  <c r="I23" i="14" s="1"/>
  <c r="I22" i="14"/>
  <c r="F22" i="14"/>
  <c r="F21" i="14"/>
  <c r="I21" i="14" s="1"/>
  <c r="I20" i="14"/>
  <c r="F20" i="14"/>
  <c r="I19" i="14"/>
  <c r="F19" i="14"/>
  <c r="F18" i="14"/>
  <c r="F17" i="14" s="1"/>
  <c r="H17" i="14"/>
  <c r="H81" i="14" s="1"/>
  <c r="G17" i="14"/>
  <c r="G81" i="14" s="1"/>
  <c r="E17" i="14"/>
  <c r="D17" i="14"/>
  <c r="I16" i="14"/>
  <c r="F16" i="14"/>
  <c r="I15" i="14"/>
  <c r="F15" i="14"/>
  <c r="F14" i="14"/>
  <c r="I14" i="14" s="1"/>
  <c r="F13" i="14"/>
  <c r="I13" i="14" s="1"/>
  <c r="I12" i="14"/>
  <c r="F12" i="14"/>
  <c r="F11" i="14"/>
  <c r="I11" i="14" s="1"/>
  <c r="I9" i="14" s="1"/>
  <c r="I10" i="14"/>
  <c r="F10" i="14"/>
  <c r="H9" i="14"/>
  <c r="G9" i="14"/>
  <c r="E9" i="14"/>
  <c r="D9" i="14"/>
  <c r="D81" i="14" s="1"/>
  <c r="I61" i="14" l="1"/>
  <c r="I69" i="14"/>
  <c r="F9" i="14"/>
  <c r="F81" i="14" s="1"/>
  <c r="I18" i="14"/>
  <c r="I17" i="14" s="1"/>
  <c r="I81" i="14" s="1"/>
  <c r="I28" i="14"/>
  <c r="I27" i="14" s="1"/>
  <c r="I38" i="14"/>
  <c r="I37" i="14" s="1"/>
  <c r="I48" i="14"/>
  <c r="I47" i="14" s="1"/>
  <c r="I58" i="14"/>
  <c r="I57" i="14" s="1"/>
  <c r="F69" i="14"/>
  <c r="F73" i="14"/>
  <c r="F61" i="14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<sst xmlns="http://schemas.openxmlformats.org/spreadsheetml/2006/main" count="146" uniqueCount="124">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</sst>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>+D10+D11+D12+D13+D14+D15+D16</f>
        <v>58382273.390000001</v>
      </c>
      <c r="E9" s="32">
        <f t="shared" ref="E9:I9" si="0">+E10+E11+E12+E13+E14+E15+E16</f>
        <v>0</v>
      </c>
      <c r="F9" s="28">
        <f t="shared" si="0"/>
        <v>58382273.390000001</v>
      </c>
      <c r="G9" s="28">
        <f t="shared" si="0"/>
        <v>22838799.370000001</v>
      </c>
      <c r="H9" s="28">
        <f t="shared" si="0"/>
        <v>22838799.170000002</v>
      </c>
      <c r="I9" s="28">
        <f t="shared" si="0"/>
        <v>35543474.019999996</v>
      </c>
    </row>
    <row r="10" spans="2:9">
      <c r="B10" s="15"/>
      <c r="C10" s="16" t="s">
        <v>71</v>
      </c>
      <c r="D10" s="27">
        <v>41455136.57</v>
      </c>
      <c r="E10" s="33">
        <v>0</v>
      </c>
      <c r="F10" s="27">
        <f>+D10+E10</f>
        <v>41455136.57</v>
      </c>
      <c r="G10" s="27">
        <v>17540842.640000001</v>
      </c>
      <c r="H10" s="27">
        <v>17540842.440000001</v>
      </c>
      <c r="I10" s="27">
        <f>+F10-G10</f>
        <v>23914293.93</v>
      </c>
    </row>
    <row r="11" spans="2:9">
      <c r="B11" s="15"/>
      <c r="C11" s="16" t="s">
        <v>72</v>
      </c>
      <c r="D11" s="27">
        <v>0</v>
      </c>
      <c r="E11" s="33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16549136.82</v>
      </c>
      <c r="E12" s="33">
        <v>0</v>
      </c>
      <c r="F12" s="27">
        <f t="shared" si="1"/>
        <v>16549136.82</v>
      </c>
      <c r="G12" s="27">
        <v>5297956.7300000004</v>
      </c>
      <c r="H12" s="27">
        <v>5297956.7300000004</v>
      </c>
      <c r="I12" s="27">
        <f t="shared" si="2"/>
        <v>11251180.09</v>
      </c>
    </row>
    <row r="13" spans="2:9">
      <c r="B13" s="15"/>
      <c r="C13" s="16" t="s">
        <v>74</v>
      </c>
      <c r="D13" s="27">
        <v>0</v>
      </c>
      <c r="E13" s="33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33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378000</v>
      </c>
      <c r="E15" s="33">
        <v>0</v>
      </c>
      <c r="F15" s="27">
        <f t="shared" si="1"/>
        <v>378000</v>
      </c>
      <c r="G15" s="27">
        <v>0</v>
      </c>
      <c r="H15" s="27">
        <v>0</v>
      </c>
      <c r="I15" s="27">
        <f t="shared" si="2"/>
        <v>378000</v>
      </c>
    </row>
    <row r="16" spans="2:9">
      <c r="B16" s="15"/>
      <c r="C16" s="16" t="s">
        <v>77</v>
      </c>
      <c r="D16" s="27">
        <v>0</v>
      </c>
      <c r="E16" s="33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>+D18+D19+D20+D21+D22+D23+D24+D25+D26</f>
        <v>20703144.889999997</v>
      </c>
      <c r="E17" s="34">
        <f t="shared" ref="E17:I17" si="3">+E18+E19+E20+E21+E22+E23+E24+E25+E26</f>
        <v>7296732.7600000007</v>
      </c>
      <c r="F17" s="28">
        <f t="shared" si="3"/>
        <v>27999877.650000002</v>
      </c>
      <c r="G17" s="28">
        <f t="shared" si="3"/>
        <v>17382228.09</v>
      </c>
      <c r="H17" s="28">
        <f t="shared" si="3"/>
        <v>17256597.890000001</v>
      </c>
      <c r="I17" s="28">
        <f t="shared" si="3"/>
        <v>10617649.560000001</v>
      </c>
    </row>
    <row r="18" spans="2:9" ht="16.5">
      <c r="B18" s="15"/>
      <c r="C18" s="16" t="s">
        <v>78</v>
      </c>
      <c r="D18" s="27">
        <v>3906226.15</v>
      </c>
      <c r="E18" s="27">
        <v>527192.65</v>
      </c>
      <c r="F18" s="27">
        <f>+D18+E18</f>
        <v>4433418.8</v>
      </c>
      <c r="G18" s="27">
        <v>1899515.15</v>
      </c>
      <c r="H18" s="27">
        <v>1894596.1</v>
      </c>
      <c r="I18" s="27">
        <f>+F18-G18</f>
        <v>2533903.65</v>
      </c>
    </row>
    <row r="19" spans="2:9">
      <c r="B19" s="15"/>
      <c r="C19" s="16" t="s">
        <v>79</v>
      </c>
      <c r="D19" s="27">
        <v>2627369.37</v>
      </c>
      <c r="E19" s="27">
        <v>7246358.7599999998</v>
      </c>
      <c r="F19" s="27">
        <f t="shared" ref="F19:F26" si="4">+D19+E19</f>
        <v>9873728.129999999</v>
      </c>
      <c r="G19" s="27">
        <v>8211228.3899999997</v>
      </c>
      <c r="H19" s="27">
        <v>8146620.7400000002</v>
      </c>
      <c r="I19" s="27">
        <f t="shared" ref="I19:I26" si="5">+F19-G19</f>
        <v>1662499.7399999993</v>
      </c>
    </row>
    <row r="20" spans="2:9" ht="16.5">
      <c r="B20" s="15"/>
      <c r="C20" s="16" t="s">
        <v>80</v>
      </c>
      <c r="D20" s="27">
        <v>100500</v>
      </c>
      <c r="E20" s="27">
        <v>0</v>
      </c>
      <c r="F20" s="27">
        <f t="shared" si="4"/>
        <v>100500</v>
      </c>
      <c r="G20" s="27">
        <v>0</v>
      </c>
      <c r="H20" s="27">
        <v>0</v>
      </c>
      <c r="I20" s="27">
        <f t="shared" si="5"/>
        <v>100500</v>
      </c>
    </row>
    <row r="21" spans="2:9">
      <c r="B21" s="15"/>
      <c r="C21" s="16" t="s">
        <v>81</v>
      </c>
      <c r="D21" s="27">
        <v>1349880.02</v>
      </c>
      <c r="E21" s="27">
        <v>-163725.51999999999</v>
      </c>
      <c r="F21" s="27">
        <f t="shared" si="4"/>
        <v>1186154.5</v>
      </c>
      <c r="G21" s="27">
        <v>459133.54</v>
      </c>
      <c r="H21" s="27">
        <v>428701.04</v>
      </c>
      <c r="I21" s="27">
        <f t="shared" si="5"/>
        <v>727020.96</v>
      </c>
    </row>
    <row r="22" spans="2:9">
      <c r="B22" s="15"/>
      <c r="C22" s="16" t="s">
        <v>82</v>
      </c>
      <c r="D22" s="27">
        <v>1159198.3700000001</v>
      </c>
      <c r="E22" s="27">
        <v>-202603.06</v>
      </c>
      <c r="F22" s="27">
        <f t="shared" si="4"/>
        <v>956595.31</v>
      </c>
      <c r="G22" s="27">
        <v>194801.73</v>
      </c>
      <c r="H22" s="27">
        <v>171592.73</v>
      </c>
      <c r="I22" s="27">
        <f t="shared" si="5"/>
        <v>761793.58000000007</v>
      </c>
    </row>
    <row r="23" spans="2:9">
      <c r="B23" s="15"/>
      <c r="C23" s="16" t="s">
        <v>83</v>
      </c>
      <c r="D23" s="27">
        <v>9451356.1600000001</v>
      </c>
      <c r="E23" s="27">
        <v>-668735.44999999995</v>
      </c>
      <c r="F23" s="27">
        <f t="shared" si="4"/>
        <v>8782620.7100000009</v>
      </c>
      <c r="G23" s="27">
        <v>5223002.55</v>
      </c>
      <c r="H23" s="27">
        <v>5222502.55</v>
      </c>
      <c r="I23" s="27">
        <f t="shared" si="5"/>
        <v>3559618.1600000011</v>
      </c>
    </row>
    <row r="24" spans="2:9" ht="16.5">
      <c r="B24" s="15"/>
      <c r="C24" s="16" t="s">
        <v>84</v>
      </c>
      <c r="D24" s="27">
        <v>465296</v>
      </c>
      <c r="E24" s="27">
        <v>269473.09000000003</v>
      </c>
      <c r="F24" s="27">
        <f t="shared" si="4"/>
        <v>734769.09000000008</v>
      </c>
      <c r="G24" s="27">
        <v>318420.76</v>
      </c>
      <c r="H24" s="27">
        <v>318220.76</v>
      </c>
      <c r="I24" s="27">
        <f t="shared" si="5"/>
        <v>416348.33000000007</v>
      </c>
    </row>
    <row r="25" spans="2:9">
      <c r="B25" s="15"/>
      <c r="C25" s="16" t="s">
        <v>85</v>
      </c>
      <c r="D25" s="27">
        <v>269959.33</v>
      </c>
      <c r="E25" s="27">
        <v>4427.8999999999996</v>
      </c>
      <c r="F25" s="27">
        <f t="shared" si="4"/>
        <v>274387.23000000004</v>
      </c>
      <c r="G25" s="27">
        <v>15618.1</v>
      </c>
      <c r="H25" s="27">
        <v>15618.1</v>
      </c>
      <c r="I25" s="27">
        <f t="shared" si="5"/>
        <v>258769.13000000003</v>
      </c>
    </row>
    <row r="26" spans="2:9">
      <c r="B26" s="15"/>
      <c r="C26" s="16" t="s">
        <v>86</v>
      </c>
      <c r="D26" s="27">
        <v>1373359.49</v>
      </c>
      <c r="E26" s="27">
        <v>284344.39</v>
      </c>
      <c r="F26" s="27">
        <f t="shared" si="4"/>
        <v>1657703.88</v>
      </c>
      <c r="G26" s="27">
        <v>1060507.8700000001</v>
      </c>
      <c r="H26" s="27">
        <v>1058745.8700000001</v>
      </c>
      <c r="I26" s="27">
        <f t="shared" si="5"/>
        <v>597196.00999999978</v>
      </c>
    </row>
    <row r="27" spans="2:9" ht="15" customHeight="1">
      <c r="B27" s="56" t="s">
        <v>26</v>
      </c>
      <c r="C27" s="57"/>
      <c r="D27" s="28">
        <f>+D28+D29+D30+D31+D32+D33+D34+D35+D36</f>
        <v>52608769.159999996</v>
      </c>
      <c r="E27" s="34">
        <f t="shared" ref="E27:I27" si="6">+E28+E29+E30+E31+E32+E33+E34+E35+E36</f>
        <v>1426836.9</v>
      </c>
      <c r="F27" s="28">
        <f t="shared" si="6"/>
        <v>54035606.059999987</v>
      </c>
      <c r="G27" s="28">
        <f t="shared" si="6"/>
        <v>16037700.890000001</v>
      </c>
      <c r="H27" s="28">
        <f t="shared" si="6"/>
        <v>15919801.710000001</v>
      </c>
      <c r="I27" s="28">
        <f t="shared" si="6"/>
        <v>37997905.169999994</v>
      </c>
    </row>
    <row r="28" spans="2:9">
      <c r="B28" s="15"/>
      <c r="C28" s="16" t="s">
        <v>87</v>
      </c>
      <c r="D28" s="27">
        <v>10772266.529999999</v>
      </c>
      <c r="E28" s="27">
        <v>291040.09000000003</v>
      </c>
      <c r="F28" s="27">
        <f>+D28+E28</f>
        <v>11063306.619999999</v>
      </c>
      <c r="G28" s="27">
        <v>3899003.56</v>
      </c>
      <c r="H28" s="27">
        <v>3886260.88</v>
      </c>
      <c r="I28" s="27">
        <f>+F28-G28</f>
        <v>7164303.0599999987</v>
      </c>
    </row>
    <row r="29" spans="2:9">
      <c r="B29" s="15"/>
      <c r="C29" s="16" t="s">
        <v>88</v>
      </c>
      <c r="D29" s="27">
        <v>12510383</v>
      </c>
      <c r="E29" s="27">
        <v>858259.78</v>
      </c>
      <c r="F29" s="27">
        <f t="shared" ref="F29:F36" si="7">+D29+E29</f>
        <v>13368642.779999999</v>
      </c>
      <c r="G29" s="27">
        <v>2606216.61</v>
      </c>
      <c r="H29" s="27">
        <v>2606196.61</v>
      </c>
      <c r="I29" s="27">
        <f t="shared" ref="I29:I36" si="8">+F29-G29</f>
        <v>10762426.17</v>
      </c>
    </row>
    <row r="30" spans="2:9" ht="16.5">
      <c r="B30" s="15"/>
      <c r="C30" s="16" t="s">
        <v>89</v>
      </c>
      <c r="D30" s="27">
        <v>5906996.4000000004</v>
      </c>
      <c r="E30" s="27">
        <v>415014.19</v>
      </c>
      <c r="F30" s="27">
        <f t="shared" si="7"/>
        <v>6322010.5900000008</v>
      </c>
      <c r="G30" s="27">
        <v>1298823.8400000001</v>
      </c>
      <c r="H30" s="27">
        <v>1198823.8400000001</v>
      </c>
      <c r="I30" s="27">
        <f t="shared" si="8"/>
        <v>5023186.7500000009</v>
      </c>
    </row>
    <row r="31" spans="2:9">
      <c r="B31" s="15"/>
      <c r="C31" s="16" t="s">
        <v>90</v>
      </c>
      <c r="D31" s="27">
        <v>1228628.07</v>
      </c>
      <c r="E31" s="27">
        <v>-9387.83</v>
      </c>
      <c r="F31" s="27">
        <f t="shared" si="7"/>
        <v>1219240.24</v>
      </c>
      <c r="G31" s="27">
        <v>146672.35999999999</v>
      </c>
      <c r="H31" s="27">
        <v>146672.35999999999</v>
      </c>
      <c r="I31" s="27">
        <f t="shared" si="8"/>
        <v>1072567.8799999999</v>
      </c>
    </row>
    <row r="32" spans="2:9" ht="16.5">
      <c r="B32" s="15"/>
      <c r="C32" s="16" t="s">
        <v>91</v>
      </c>
      <c r="D32" s="27">
        <v>2150302.79</v>
      </c>
      <c r="E32" s="27">
        <v>142963.57</v>
      </c>
      <c r="F32" s="27">
        <f t="shared" si="7"/>
        <v>2293266.36</v>
      </c>
      <c r="G32" s="27">
        <v>568639.1</v>
      </c>
      <c r="H32" s="27">
        <v>568639.1</v>
      </c>
      <c r="I32" s="27">
        <f t="shared" si="8"/>
        <v>1724627.2599999998</v>
      </c>
    </row>
    <row r="33" spans="2:9">
      <c r="B33" s="15"/>
      <c r="C33" s="16" t="s">
        <v>92</v>
      </c>
      <c r="D33" s="27">
        <v>4251790.43</v>
      </c>
      <c r="E33" s="27">
        <v>-28055.34</v>
      </c>
      <c r="F33" s="27">
        <f t="shared" si="7"/>
        <v>4223735.09</v>
      </c>
      <c r="G33" s="27">
        <v>944213.39</v>
      </c>
      <c r="H33" s="27">
        <v>944213.39</v>
      </c>
      <c r="I33" s="27">
        <f t="shared" si="8"/>
        <v>3279521.6999999997</v>
      </c>
    </row>
    <row r="34" spans="2:9">
      <c r="B34" s="15"/>
      <c r="C34" s="16" t="s">
        <v>93</v>
      </c>
      <c r="D34" s="27">
        <v>1169244.52</v>
      </c>
      <c r="E34" s="27">
        <v>-1038.6600000000001</v>
      </c>
      <c r="F34" s="27">
        <f t="shared" si="7"/>
        <v>1168205.8600000001</v>
      </c>
      <c r="G34" s="27">
        <v>426713.17</v>
      </c>
      <c r="H34" s="27">
        <v>421576.67</v>
      </c>
      <c r="I34" s="27">
        <f t="shared" si="8"/>
        <v>741492.69000000018</v>
      </c>
    </row>
    <row r="35" spans="2:9">
      <c r="B35" s="15"/>
      <c r="C35" s="16" t="s">
        <v>94</v>
      </c>
      <c r="D35" s="27">
        <v>12567940.09</v>
      </c>
      <c r="E35" s="27">
        <v>-313728.90000000002</v>
      </c>
      <c r="F35" s="27">
        <f t="shared" si="7"/>
        <v>12254211.189999999</v>
      </c>
      <c r="G35" s="27">
        <v>5300320.8600000003</v>
      </c>
      <c r="H35" s="27">
        <v>5300320.8600000003</v>
      </c>
      <c r="I35" s="27">
        <f t="shared" si="8"/>
        <v>6953890.3299999991</v>
      </c>
    </row>
    <row r="36" spans="2:9">
      <c r="B36" s="15"/>
      <c r="C36" s="16" t="s">
        <v>95</v>
      </c>
      <c r="D36" s="27">
        <v>2051217.33</v>
      </c>
      <c r="E36" s="27">
        <v>71770</v>
      </c>
      <c r="F36" s="27">
        <f t="shared" si="7"/>
        <v>2122987.33</v>
      </c>
      <c r="G36" s="27">
        <v>847098</v>
      </c>
      <c r="H36" s="27">
        <v>847098</v>
      </c>
      <c r="I36" s="27">
        <f t="shared" si="8"/>
        <v>1275889.33</v>
      </c>
    </row>
    <row r="37" spans="2:9" ht="15" customHeight="1">
      <c r="B37" s="56" t="s">
        <v>27</v>
      </c>
      <c r="C37" s="57"/>
      <c r="D37" s="28">
        <f>+D38+D39+D40+D41+D42+D43+D44+D45+D46</f>
        <v>7873111.0599999996</v>
      </c>
      <c r="E37" s="34">
        <f t="shared" ref="E37:I37" si="9">+E38+E39+E40+E41+E42+E43+E44+E45+E46</f>
        <v>1405612</v>
      </c>
      <c r="F37" s="28">
        <f t="shared" si="9"/>
        <v>9278723.0599999987</v>
      </c>
      <c r="G37" s="28">
        <f t="shared" si="9"/>
        <v>4082158.64</v>
      </c>
      <c r="H37" s="28">
        <f t="shared" si="9"/>
        <v>4042158.64</v>
      </c>
      <c r="I37" s="28">
        <f t="shared" si="9"/>
        <v>5196564.42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0</v>
      </c>
      <c r="E39" s="27">
        <v>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668100</v>
      </c>
      <c r="H40" s="27">
        <v>668100</v>
      </c>
      <c r="I40" s="27">
        <f t="shared" si="11"/>
        <v>414018.66999999993</v>
      </c>
    </row>
    <row r="41" spans="2:9">
      <c r="B41" s="15"/>
      <c r="C41" s="16" t="s">
        <v>31</v>
      </c>
      <c r="D41" s="27">
        <v>5170992.3899999997</v>
      </c>
      <c r="E41" s="27">
        <v>1370612</v>
      </c>
      <c r="F41" s="27">
        <f t="shared" si="10"/>
        <v>6541604.3899999997</v>
      </c>
      <c r="G41" s="27">
        <v>2675008.64</v>
      </c>
      <c r="H41" s="27">
        <v>2635008.64</v>
      </c>
      <c r="I41" s="27">
        <f t="shared" si="11"/>
        <v>3866595.7499999995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614050</v>
      </c>
      <c r="H42" s="27">
        <v>614050</v>
      </c>
      <c r="I42" s="27">
        <f t="shared" si="11"/>
        <v>885950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35000</v>
      </c>
      <c r="F45" s="27">
        <f t="shared" si="10"/>
        <v>155000</v>
      </c>
      <c r="G45" s="27">
        <v>125000</v>
      </c>
      <c r="H45" s="27">
        <v>125000</v>
      </c>
      <c r="I45" s="27">
        <f t="shared" si="11"/>
        <v>30000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>+D48+D49+D50+D51+D52+D53+D54+D55+D56</f>
        <v>1062171.29</v>
      </c>
      <c r="E47" s="34">
        <f t="shared" ref="E47:H47" si="12">+E48+E49+E50+E51+E52+E53+E54+E55+E56</f>
        <v>292312.14</v>
      </c>
      <c r="F47" s="28">
        <f t="shared" si="12"/>
        <v>1354483.4300000002</v>
      </c>
      <c r="G47" s="28">
        <f t="shared" si="12"/>
        <v>287882.14</v>
      </c>
      <c r="H47" s="28">
        <f t="shared" si="12"/>
        <v>287882.14</v>
      </c>
      <c r="I47" s="28">
        <f>+I48+I49+I50+I51+I52+I53+I54+I55+I56</f>
        <v>1066601.29</v>
      </c>
    </row>
    <row r="48" spans="2:9">
      <c r="B48" s="15"/>
      <c r="C48" s="16" t="s">
        <v>98</v>
      </c>
      <c r="D48" s="27">
        <v>858800</v>
      </c>
      <c r="E48" s="27">
        <v>271765.03000000003</v>
      </c>
      <c r="F48" s="27">
        <f>+D48+E48</f>
        <v>1130565.03</v>
      </c>
      <c r="G48" s="27">
        <v>267335.03000000003</v>
      </c>
      <c r="H48" s="27">
        <v>267335.03000000003</v>
      </c>
      <c r="I48" s="27">
        <f>+F48-G48</f>
        <v>863230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20547.11</v>
      </c>
      <c r="F53" s="27">
        <f t="shared" si="13"/>
        <v>20547.11</v>
      </c>
      <c r="G53" s="27">
        <v>20547.11</v>
      </c>
      <c r="H53" s="27">
        <v>20547.11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203371.29</v>
      </c>
      <c r="E55" s="27">
        <v>0</v>
      </c>
      <c r="F55" s="27">
        <f t="shared" si="13"/>
        <v>203371.29</v>
      </c>
      <c r="G55" s="27">
        <v>0</v>
      </c>
      <c r="H55" s="27">
        <v>0</v>
      </c>
      <c r="I55" s="27">
        <f t="shared" si="14"/>
        <v>203371.29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>+D58+D59+D60</f>
        <v>83490879.909999996</v>
      </c>
      <c r="E57" s="34">
        <f t="shared" ref="E57:H57" si="15">+E58+E59+E60</f>
        <v>-4199337.37</v>
      </c>
      <c r="F57" s="28">
        <f>+F58+F59+F60</f>
        <v>79291542.539999992</v>
      </c>
      <c r="G57" s="28">
        <f t="shared" si="15"/>
        <v>57672858.479999997</v>
      </c>
      <c r="H57" s="28">
        <f t="shared" si="15"/>
        <v>25129918.539999999</v>
      </c>
      <c r="I57" s="28">
        <f>+I58+I59+I60</f>
        <v>21618684.059999995</v>
      </c>
    </row>
    <row r="58" spans="2:9">
      <c r="B58" s="15"/>
      <c r="C58" s="16" t="s">
        <v>106</v>
      </c>
      <c r="D58" s="27">
        <v>83490879.909999996</v>
      </c>
      <c r="E58" s="27">
        <v>-4199337.37</v>
      </c>
      <c r="F58" s="27">
        <f>+D58+E58</f>
        <v>79291542.539999992</v>
      </c>
      <c r="G58" s="27">
        <v>57672858.479999997</v>
      </c>
      <c r="H58" s="27">
        <v>25129918.539999999</v>
      </c>
      <c r="I58" s="27">
        <f>+F58-G58</f>
        <v>21618684.059999995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 t="shared" ref="F59:F60" si="16">+D59+E59</f>
        <v>0</v>
      </c>
      <c r="G59" s="27">
        <v>0</v>
      </c>
      <c r="H59" s="27">
        <v>0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6" t="s">
        <v>117</v>
      </c>
      <c r="C69" s="57"/>
      <c r="D69" s="28">
        <f>+D70+D71+D72</f>
        <v>9055152.7300000004</v>
      </c>
      <c r="E69" s="34">
        <f t="shared" ref="E69:I69" si="21">+E70+E71+E72</f>
        <v>1371289.2</v>
      </c>
      <c r="F69" s="28">
        <f t="shared" si="21"/>
        <v>10426441.93</v>
      </c>
      <c r="G69" s="28">
        <f t="shared" si="21"/>
        <v>2449031.08</v>
      </c>
      <c r="H69" s="28">
        <f t="shared" si="21"/>
        <v>2449031.08</v>
      </c>
      <c r="I69" s="28">
        <f t="shared" si="21"/>
        <v>7977410.8499999996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9055152.7300000004</v>
      </c>
      <c r="E72" s="27">
        <v>1371289.2</v>
      </c>
      <c r="F72" s="27">
        <f t="shared" si="22"/>
        <v>10426441.93</v>
      </c>
      <c r="G72" s="27">
        <v>2449031.08</v>
      </c>
      <c r="H72" s="27">
        <v>2449031.08</v>
      </c>
      <c r="I72" s="27">
        <f t="shared" si="23"/>
        <v>7977410.8499999996</v>
      </c>
    </row>
    <row r="73" spans="2:9" ht="15" customHeight="1">
      <c r="B73" s="56" t="s">
        <v>118</v>
      </c>
      <c r="C73" s="57"/>
      <c r="D73" s="28">
        <f>+D74+D75+D76+D77+D78+D79+D80</f>
        <v>14000000</v>
      </c>
      <c r="E73" s="34">
        <f t="shared" ref="E73" si="24">+E74+E75+E76+E77+E78+E79+E80</f>
        <v>0</v>
      </c>
      <c r="F73" s="28">
        <f>+F74+F75+F76+F77+F78+F79+F80</f>
        <v>14000000</v>
      </c>
      <c r="G73" s="28">
        <f>+G74+G75+G76+G77+G78+G79+G80</f>
        <v>4720978.1399999997</v>
      </c>
      <c r="H73" s="28">
        <f>+H74+H75+H76+H77+H78+H79+H80</f>
        <v>4720978.1399999997</v>
      </c>
      <c r="I73" s="28">
        <f>+I74+I75+I76+I77+I78+I79+I80</f>
        <v>9279021.8599999994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3320554</v>
      </c>
      <c r="H74" s="27">
        <v>3320554</v>
      </c>
      <c r="I74" s="27">
        <f>+F74-G74</f>
        <v>4179446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5">+D75+E75</f>
        <v>6500000</v>
      </c>
      <c r="G75" s="27">
        <v>1400424.14</v>
      </c>
      <c r="H75" s="27">
        <v>1400424.14</v>
      </c>
      <c r="I75" s="27">
        <f>+F75-G75</f>
        <v>5099575.8600000003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78" t="s">
        <v>69</v>
      </c>
      <c r="C81" s="79"/>
      <c r="D81" s="26">
        <f>+D9+D17+D27+D37+D47+D57+D61+D69+D73</f>
        <v>247175502.42999998</v>
      </c>
      <c r="E81" s="26">
        <f t="shared" ref="E81:H81" si="27">+E9+E17+E27+E37+E47+E57+E61+E69+E73</f>
        <v>7593445.6300000008</v>
      </c>
      <c r="F81" s="26">
        <f t="shared" si="27"/>
        <v>254768948.06</v>
      </c>
      <c r="G81" s="26">
        <f t="shared" si="27"/>
        <v>125471636.83</v>
      </c>
      <c r="H81" s="26">
        <f t="shared" si="27"/>
        <v>92645167.310000002</v>
      </c>
      <c r="I81" s="26">
        <f>+I9+I17+I27+I37+I47+I57+I61+I69+I73</f>
        <v>129297311.23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2021-07-20T19:17:59Z</dcterms:modified>
</cp:coreProperties>
</file>