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 ESTADOS E INFORMACIÓN CONTABLE\"/>
    </mc:Choice>
  </mc:AlternateContent>
  <xr:revisionPtr revIDLastSave="0" documentId="13_ncr:1_{08CCDF36-6761-43D4-AE77-DF2E9627AE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H26" i="10"/>
  <c r="G26" i="10"/>
  <c r="G25" i="10"/>
  <c r="H25" i="10" s="1"/>
  <c r="G24" i="10"/>
  <c r="H24" i="10" s="1"/>
  <c r="G23" i="10"/>
  <c r="H23" i="10" s="1"/>
  <c r="G22" i="10"/>
  <c r="H22" i="10" s="1"/>
  <c r="G21" i="10"/>
  <c r="H21" i="10" s="1"/>
  <c r="H20" i="10"/>
  <c r="G20" i="10"/>
  <c r="F19" i="10"/>
  <c r="E19" i="10"/>
  <c r="D19" i="10"/>
  <c r="D8" i="10" s="1"/>
  <c r="H17" i="10"/>
  <c r="G17" i="10"/>
  <c r="H16" i="10"/>
  <c r="G16" i="10"/>
  <c r="G15" i="10"/>
  <c r="H15" i="10" s="1"/>
  <c r="G14" i="10"/>
  <c r="H14" i="10" s="1"/>
  <c r="G13" i="10"/>
  <c r="H13" i="10" s="1"/>
  <c r="G12" i="10"/>
  <c r="H12" i="10" s="1"/>
  <c r="H11" i="10"/>
  <c r="G11" i="10"/>
  <c r="G10" i="10" s="1"/>
  <c r="F10" i="10"/>
  <c r="E10" i="10"/>
  <c r="D10" i="10"/>
  <c r="F8" i="10"/>
  <c r="E8" i="10"/>
  <c r="H10" i="10" l="1"/>
  <c r="H8" i="10" s="1"/>
  <c r="H19" i="10"/>
  <c r="G19" i="10"/>
  <c r="G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<sst xmlns="http://schemas.openxmlformats.org/spreadsheetml/2006/main" count="30" uniqueCount="30">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</sst>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13" sqref="D13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23608827.800000001</v>
      </c>
      <c r="F8" s="8">
        <f>+F10+F19</f>
        <v>32839114.719999999</v>
      </c>
      <c r="G8" s="8">
        <f>+G10+G19</f>
        <v>380659132.08999997</v>
      </c>
      <c r="H8" s="8">
        <f>+H10+H19</f>
        <v>-9230286.9200000018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23608827.800000001</v>
      </c>
      <c r="F10" s="8">
        <f>+F11+F12+F13+F14+F15+F16+F17</f>
        <v>32839114.719999999</v>
      </c>
      <c r="G10" s="8">
        <f>+G11+G12+G13+G14+G15+G16+G17</f>
        <v>35167665.609999977</v>
      </c>
      <c r="H10" s="8">
        <f>+H11+H12+H13+H14+H15+H16+H17</f>
        <v>-9230286.9200000018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14723006.33</v>
      </c>
      <c r="F11" s="9">
        <v>21956248.969999999</v>
      </c>
      <c r="G11" s="9">
        <f>+D11+E11-F11</f>
        <v>28342055.119999997</v>
      </c>
      <c r="H11" s="9">
        <f>+G11-D11</f>
        <v>-7233242.6400000006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8885821.4700000007</v>
      </c>
      <c r="F12" s="9">
        <v>10882865.75</v>
      </c>
      <c r="G12" s="9">
        <f t="shared" ref="G12:G17" si="0">+D12+E12-F12</f>
        <v>6825610.4899999797</v>
      </c>
      <c r="H12" s="9">
        <f t="shared" ref="H12:H17" si="1">+G12-D12</f>
        <v>-1997044.2800000012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0</v>
      </c>
      <c r="F19" s="8">
        <f>+F20+F21+F22+F23+F24+F25+F26+F27+F28</f>
        <v>0</v>
      </c>
      <c r="G19" s="8">
        <f t="shared" ref="G19:H19" si="2">+G20+G21+G22+G23+G24+G25+G26+G27+G28</f>
        <v>345491466.48000002</v>
      </c>
      <c r="H19" s="8">
        <f t="shared" si="2"/>
        <v>0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3">+D21+E21-F21</f>
        <v>0</v>
      </c>
      <c r="H21" s="9">
        <f t="shared" ref="H21:H28" si="4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0</v>
      </c>
      <c r="F22" s="9">
        <v>0</v>
      </c>
      <c r="G22" s="9">
        <f t="shared" si="3"/>
        <v>453120517.74000001</v>
      </c>
      <c r="H22" s="9">
        <f t="shared" si="4"/>
        <v>0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0</v>
      </c>
      <c r="F23" s="9">
        <v>0</v>
      </c>
      <c r="G23" s="9">
        <f t="shared" si="3"/>
        <v>34051905.219999999</v>
      </c>
      <c r="H23" s="9">
        <f t="shared" si="4"/>
        <v>0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3"/>
        <v>0</v>
      </c>
      <c r="H24" s="9">
        <f t="shared" si="4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0</v>
      </c>
      <c r="G25" s="9">
        <f t="shared" si="3"/>
        <v>-141680956.47999999</v>
      </c>
      <c r="H25" s="9">
        <f t="shared" si="4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3"/>
        <v>0</v>
      </c>
      <c r="H26" s="9">
        <f t="shared" si="4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3"/>
        <v>0</v>
      </c>
      <c r="H27" s="9">
        <f t="shared" si="4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3"/>
        <v>0</v>
      </c>
      <c r="H28" s="9">
        <f t="shared" si="4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2022-05-13T18:52:07Z</dcterms:modified>
</cp:coreProperties>
</file>