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"/>
    </mc:Choice>
  </mc:AlternateContent>
  <xr:revisionPtr revIDLastSave="0" documentId="13_ncr:1_{6E03FA4D-BE2A-4EA1-A452-3A01E00701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G50" i="11" s="1"/>
  <c r="J44" i="11"/>
  <c r="G44" i="11"/>
  <c r="J43" i="11"/>
  <c r="G43" i="11"/>
  <c r="J42" i="11"/>
  <c r="G42" i="11"/>
  <c r="J41" i="11"/>
  <c r="G41" i="11"/>
  <c r="J40" i="11"/>
  <c r="G40" i="11"/>
  <c r="I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G8" i="11" s="1"/>
  <c r="G26" i="11" s="1"/>
  <c r="J11" i="11"/>
  <c r="G11" i="11"/>
  <c r="J10" i="11"/>
  <c r="G10" i="11"/>
  <c r="J9" i="1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<sst xmlns="http://schemas.openxmlformats.org/spreadsheetml/2006/main" count="56" uniqueCount="28">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</sst>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4" t="s">
        <v>26</v>
      </c>
      <c r="C2" s="95"/>
      <c r="D2" s="95"/>
      <c r="E2" s="95"/>
      <c r="F2" s="95"/>
      <c r="G2" s="95"/>
      <c r="H2" s="95"/>
      <c r="I2" s="95"/>
      <c r="J2" s="96"/>
    </row>
    <row r="3" spans="2:10" x14ac:dyDescent="0.25">
      <c r="B3" s="97" t="s">
        <v>9</v>
      </c>
      <c r="C3" s="98"/>
      <c r="D3" s="98"/>
      <c r="E3" s="98"/>
      <c r="F3" s="98"/>
      <c r="G3" s="98"/>
      <c r="H3" s="98"/>
      <c r="I3" s="98"/>
      <c r="J3" s="99"/>
    </row>
    <row r="4" spans="2:10" ht="15.75" thickBot="1" x14ac:dyDescent="0.3">
      <c r="B4" s="83" t="s">
        <v>27</v>
      </c>
      <c r="C4" s="84"/>
      <c r="D4" s="84"/>
      <c r="E4" s="84"/>
      <c r="F4" s="84"/>
      <c r="G4" s="84"/>
      <c r="H4" s="84"/>
      <c r="I4" s="84"/>
      <c r="J4" s="85"/>
    </row>
    <row r="5" spans="2:10" ht="15.75" customHeight="1" thickBot="1" x14ac:dyDescent="0.3">
      <c r="B5" s="100" t="s">
        <v>10</v>
      </c>
      <c r="C5" s="101"/>
      <c r="D5" s="102"/>
      <c r="E5" s="109" t="s">
        <v>11</v>
      </c>
      <c r="F5" s="110"/>
      <c r="G5" s="110"/>
      <c r="H5" s="110"/>
      <c r="I5" s="111"/>
      <c r="J5" s="112" t="s">
        <v>12</v>
      </c>
    </row>
    <row r="6" spans="2:10" ht="17.25" thickBot="1" x14ac:dyDescent="0.3">
      <c r="B6" s="103"/>
      <c r="C6" s="104"/>
      <c r="D6" s="105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3"/>
    </row>
    <row r="7" spans="2:10" ht="15.75" thickBot="1" x14ac:dyDescent="0.3">
      <c r="B7" s="106"/>
      <c r="C7" s="107"/>
      <c r="D7" s="108"/>
      <c r="E7" s="22">
        <v>1</v>
      </c>
      <c r="F7" s="30">
        <v>2</v>
      </c>
      <c r="G7" s="4" t="s">
        <v>18</v>
      </c>
      <c r="H7" s="30">
        <v>4</v>
      </c>
      <c r="I7" s="22">
        <v>5</v>
      </c>
      <c r="J7" s="4" t="s">
        <v>19</v>
      </c>
    </row>
    <row r="8" spans="2:10" ht="15" customHeight="1" x14ac:dyDescent="0.25">
      <c r="B8" s="86" t="s">
        <v>20</v>
      </c>
      <c r="C8" s="87"/>
      <c r="D8" s="87"/>
      <c r="E8" s="26">
        <f>+E9+E10+E11+E12+E13+E14+E15+E16</f>
        <v>246916584.99000001</v>
      </c>
      <c r="F8" s="26">
        <f>+F9+F10+F11+F12+F13+F14+F15+F16</f>
        <v>53084.520000000019</v>
      </c>
      <c r="G8" s="26">
        <f>+G9+G10+G11+G12+G13+G14+G15+G16</f>
        <v>246969669.51000002</v>
      </c>
      <c r="H8" s="26">
        <f>+H9+H10+H11+H12+H13+H14+H15+H16</f>
        <v>30361908.739999998</v>
      </c>
      <c r="I8" s="31">
        <f>+I9+I10+I11+I12+I13+I14+I15+I16</f>
        <v>30361908.739999998</v>
      </c>
      <c r="J8" s="26">
        <f t="shared" ref="J8" si="0">+J9+J10+J11+J12+J13+J14+J15+J16</f>
        <v>-216554676.25</v>
      </c>
    </row>
    <row r="9" spans="2:10" x14ac:dyDescent="0.25">
      <c r="B9" s="7"/>
      <c r="C9" s="64" t="s">
        <v>0</v>
      </c>
      <c r="D9" s="65"/>
      <c r="E9" s="15">
        <v>7455539.3099999996</v>
      </c>
      <c r="F9" s="15">
        <v>0</v>
      </c>
      <c r="G9" s="15">
        <f>+E9+F9</f>
        <v>7455539.3099999996</v>
      </c>
      <c r="H9" s="15">
        <v>3256580</v>
      </c>
      <c r="I9" s="32">
        <v>3256580</v>
      </c>
      <c r="J9" s="15">
        <f>+I9-E9</f>
        <v>-4198959.3099999996</v>
      </c>
    </row>
    <row r="10" spans="2:10" x14ac:dyDescent="0.25">
      <c r="B10" s="7"/>
      <c r="C10" s="88" t="s">
        <v>1</v>
      </c>
      <c r="D10" s="89"/>
      <c r="E10" s="15">
        <v>0</v>
      </c>
      <c r="F10" s="15">
        <v>0</v>
      </c>
      <c r="G10" s="15">
        <f t="shared" ref="G10:G16" si="1">+E10+F10</f>
        <v>0</v>
      </c>
      <c r="H10" s="15">
        <v>0</v>
      </c>
      <c r="I10" s="32">
        <v>0</v>
      </c>
      <c r="J10" s="15">
        <f t="shared" ref="J10:J16" si="2">+I10-E10</f>
        <v>0</v>
      </c>
    </row>
    <row r="11" spans="2:10" ht="15" customHeight="1" x14ac:dyDescent="0.25">
      <c r="B11" s="7"/>
      <c r="C11" s="64" t="s">
        <v>8</v>
      </c>
      <c r="D11" s="65"/>
      <c r="E11" s="15">
        <v>0</v>
      </c>
      <c r="F11" s="15">
        <v>0</v>
      </c>
      <c r="G11" s="15">
        <f t="shared" si="1"/>
        <v>0</v>
      </c>
      <c r="H11" s="15">
        <v>0</v>
      </c>
      <c r="I11" s="32">
        <v>0</v>
      </c>
      <c r="J11" s="15">
        <f t="shared" si="2"/>
        <v>0</v>
      </c>
    </row>
    <row r="12" spans="2:10" x14ac:dyDescent="0.25">
      <c r="B12" s="7"/>
      <c r="C12" s="64" t="s">
        <v>2</v>
      </c>
      <c r="D12" s="65"/>
      <c r="E12" s="15">
        <v>13870004.99</v>
      </c>
      <c r="F12" s="15">
        <v>3000000</v>
      </c>
      <c r="G12" s="15">
        <f t="shared" si="1"/>
        <v>16870004.990000002</v>
      </c>
      <c r="H12" s="15">
        <v>2727812.35</v>
      </c>
      <c r="I12" s="32">
        <v>2727812.35</v>
      </c>
      <c r="J12" s="15">
        <f t="shared" si="2"/>
        <v>-11142192.640000001</v>
      </c>
    </row>
    <row r="13" spans="2:10" x14ac:dyDescent="0.25">
      <c r="B13" s="7"/>
      <c r="C13" s="88" t="s">
        <v>3</v>
      </c>
      <c r="D13" s="89"/>
      <c r="E13" s="15">
        <v>1020263.61</v>
      </c>
      <c r="F13" s="15">
        <v>11.65</v>
      </c>
      <c r="G13" s="15">
        <f t="shared" si="1"/>
        <v>1020275.26</v>
      </c>
      <c r="H13" s="15">
        <v>238741.17</v>
      </c>
      <c r="I13" s="32">
        <v>238741.17</v>
      </c>
      <c r="J13" s="15">
        <f t="shared" si="2"/>
        <v>-781522.44</v>
      </c>
    </row>
    <row r="14" spans="2:10" x14ac:dyDescent="0.25">
      <c r="B14" s="7"/>
      <c r="C14" s="88" t="s">
        <v>4</v>
      </c>
      <c r="D14" s="89"/>
      <c r="E14" s="15">
        <v>256077.03</v>
      </c>
      <c r="F14" s="15">
        <v>0</v>
      </c>
      <c r="G14" s="15">
        <f t="shared" si="1"/>
        <v>256077.03</v>
      </c>
      <c r="H14" s="15">
        <v>75892</v>
      </c>
      <c r="I14" s="32">
        <v>75892</v>
      </c>
      <c r="J14" s="15">
        <f t="shared" si="2"/>
        <v>-180185.03</v>
      </c>
    </row>
    <row r="15" spans="2:10" ht="15" customHeight="1" x14ac:dyDescent="0.25">
      <c r="B15" s="7"/>
      <c r="C15" s="64" t="s">
        <v>5</v>
      </c>
      <c r="D15" s="65"/>
      <c r="E15" s="15">
        <v>224314700.05000001</v>
      </c>
      <c r="F15" s="15">
        <v>-2946927.13</v>
      </c>
      <c r="G15" s="15">
        <f t="shared" si="1"/>
        <v>221367772.92000002</v>
      </c>
      <c r="H15" s="15">
        <v>24062883.219999999</v>
      </c>
      <c r="I15" s="32">
        <v>24062883.219999999</v>
      </c>
      <c r="J15" s="15">
        <f t="shared" si="2"/>
        <v>-200251816.83000001</v>
      </c>
    </row>
    <row r="16" spans="2:10" ht="15" customHeight="1" x14ac:dyDescent="0.25">
      <c r="B16" s="7"/>
      <c r="C16" s="90" t="s">
        <v>6</v>
      </c>
      <c r="D16" s="91"/>
      <c r="E16" s="15">
        <v>0</v>
      </c>
      <c r="F16" s="15">
        <v>0</v>
      </c>
      <c r="G16" s="15">
        <f t="shared" si="1"/>
        <v>0</v>
      </c>
      <c r="H16" s="15">
        <v>0</v>
      </c>
      <c r="I16" s="16">
        <v>0</v>
      </c>
      <c r="J16" s="15">
        <f t="shared" si="2"/>
        <v>0</v>
      </c>
    </row>
    <row r="17" spans="2:10" x14ac:dyDescent="0.25">
      <c r="B17" s="7"/>
      <c r="C17" s="66"/>
      <c r="D17" s="67"/>
      <c r="E17" s="15"/>
      <c r="F17" s="15"/>
      <c r="G17" s="15"/>
      <c r="H17" s="15"/>
      <c r="I17" s="16"/>
      <c r="J17" s="15"/>
    </row>
    <row r="18" spans="2:10" ht="15" customHeight="1" x14ac:dyDescent="0.25">
      <c r="B18" s="92" t="s">
        <v>21</v>
      </c>
      <c r="C18" s="93"/>
      <c r="D18" s="93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33">
        <f>+I19+I20+I21+I22</f>
        <v>0</v>
      </c>
      <c r="J18" s="14">
        <f t="shared" si="3"/>
        <v>0</v>
      </c>
    </row>
    <row r="19" spans="2:10" ht="15" customHeight="1" x14ac:dyDescent="0.25">
      <c r="B19" s="29"/>
      <c r="C19" s="64" t="s">
        <v>1</v>
      </c>
      <c r="D19" s="65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29"/>
      <c r="C20" s="27" t="s">
        <v>3</v>
      </c>
      <c r="D20" s="28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4" t="s">
        <v>22</v>
      </c>
      <c r="D21" s="65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4" t="s">
        <v>6</v>
      </c>
      <c r="D22" s="65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6"/>
      <c r="D23" s="67"/>
      <c r="E23" s="15"/>
      <c r="F23" s="15"/>
      <c r="G23" s="15"/>
      <c r="H23" s="15"/>
      <c r="I23" s="16"/>
      <c r="J23" s="15"/>
    </row>
    <row r="24" spans="2:10" ht="15" customHeight="1" x14ac:dyDescent="0.25">
      <c r="B24" s="68" t="s">
        <v>23</v>
      </c>
      <c r="C24" s="69"/>
      <c r="D24" s="69"/>
      <c r="E24" s="14">
        <f t="shared" ref="E24:J24" si="4">+E25</f>
        <v>0</v>
      </c>
      <c r="F24" s="14">
        <f t="shared" si="4"/>
        <v>8375889.6799999997</v>
      </c>
      <c r="G24" s="14">
        <f>+G25</f>
        <v>8375889.6799999997</v>
      </c>
      <c r="H24" s="14">
        <f>+H25</f>
        <v>0</v>
      </c>
      <c r="I24" s="33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70" t="s">
        <v>23</v>
      </c>
      <c r="D25" s="70"/>
      <c r="E25" s="18">
        <v>0</v>
      </c>
      <c r="F25" s="18">
        <v>8375889.6799999997</v>
      </c>
      <c r="G25" s="18">
        <f>+E25+F25</f>
        <v>8375889.6799999997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1" t="s">
        <v>7</v>
      </c>
      <c r="C26" s="72"/>
      <c r="D26" s="72"/>
      <c r="E26" s="23">
        <f>+E8+E18+E24</f>
        <v>246916584.99000001</v>
      </c>
      <c r="F26" s="23">
        <f>+F8+F18+F24</f>
        <v>8428974.1999999993</v>
      </c>
      <c r="G26" s="23">
        <f>+G8+G18+G24</f>
        <v>255345559.19000003</v>
      </c>
      <c r="H26" s="23">
        <f>+H8+H18+H24</f>
        <v>30361908.739999998</v>
      </c>
      <c r="I26" s="23">
        <f>+I8+I18+I24</f>
        <v>30361908.739999998</v>
      </c>
      <c r="J26" s="73">
        <f>+J8</f>
        <v>-216554676.25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5" t="s">
        <v>24</v>
      </c>
      <c r="I27" s="76"/>
      <c r="J27" s="74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7" t="s">
        <v>26</v>
      </c>
      <c r="C34" s="78"/>
      <c r="D34" s="78"/>
      <c r="E34" s="78"/>
      <c r="F34" s="78"/>
      <c r="G34" s="78"/>
      <c r="H34" s="78"/>
      <c r="I34" s="78"/>
      <c r="J34" s="79"/>
    </row>
    <row r="35" spans="2:10" x14ac:dyDescent="0.25">
      <c r="B35" s="80" t="s">
        <v>9</v>
      </c>
      <c r="C35" s="81"/>
      <c r="D35" s="81"/>
      <c r="E35" s="81"/>
      <c r="F35" s="81"/>
      <c r="G35" s="81"/>
      <c r="H35" s="81"/>
      <c r="I35" s="81"/>
      <c r="J35" s="82"/>
    </row>
    <row r="36" spans="2:10" ht="15.75" thickBot="1" x14ac:dyDescent="0.3">
      <c r="B36" s="83" t="s">
        <v>27</v>
      </c>
      <c r="C36" s="84"/>
      <c r="D36" s="84"/>
      <c r="E36" s="84"/>
      <c r="F36" s="84"/>
      <c r="G36" s="84"/>
      <c r="H36" s="84"/>
      <c r="I36" s="84"/>
      <c r="J36" s="85"/>
    </row>
    <row r="37" spans="2:10" ht="15.75" customHeight="1" thickBot="1" x14ac:dyDescent="0.3">
      <c r="B37" s="50" t="s">
        <v>25</v>
      </c>
      <c r="C37" s="51"/>
      <c r="D37" s="52"/>
      <c r="E37" s="59" t="s">
        <v>11</v>
      </c>
      <c r="F37" s="60"/>
      <c r="G37" s="60"/>
      <c r="H37" s="60"/>
      <c r="I37" s="61"/>
      <c r="J37" s="62" t="s">
        <v>12</v>
      </c>
    </row>
    <row r="38" spans="2:10" ht="17.25" thickBot="1" x14ac:dyDescent="0.3">
      <c r="B38" s="53"/>
      <c r="C38" s="54"/>
      <c r="D38" s="55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3"/>
    </row>
    <row r="39" spans="2:10" ht="15.75" thickBot="1" x14ac:dyDescent="0.3">
      <c r="B39" s="56"/>
      <c r="C39" s="57"/>
      <c r="D39" s="58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9" t="s">
        <v>0</v>
      </c>
      <c r="C40" s="40"/>
      <c r="D40" s="40"/>
      <c r="E40" s="34">
        <v>7455539.3099999996</v>
      </c>
      <c r="F40" s="34">
        <v>0</v>
      </c>
      <c r="G40" s="16">
        <f>+E40+F40</f>
        <v>7455539.3099999996</v>
      </c>
      <c r="H40" s="34">
        <v>3256580</v>
      </c>
      <c r="I40" s="34">
        <v>3256580</v>
      </c>
      <c r="J40" s="16">
        <f t="shared" ref="J40:J49" si="5">+I40-E40</f>
        <v>-4198959.3099999996</v>
      </c>
    </row>
    <row r="41" spans="2:10" ht="15" customHeight="1" x14ac:dyDescent="0.25">
      <c r="B41" s="41" t="s">
        <v>1</v>
      </c>
      <c r="C41" s="42"/>
      <c r="D41" s="42"/>
      <c r="E41" s="17">
        <v>0</v>
      </c>
      <c r="F41" s="17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1" t="s">
        <v>8</v>
      </c>
      <c r="C42" s="42"/>
      <c r="D42" s="42"/>
      <c r="E42" s="17">
        <v>0</v>
      </c>
      <c r="F42" s="17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1" t="s">
        <v>2</v>
      </c>
      <c r="C43" s="42"/>
      <c r="D43" s="42"/>
      <c r="E43" s="15">
        <v>13870004.99</v>
      </c>
      <c r="F43" s="15">
        <v>3000000</v>
      </c>
      <c r="G43" s="16">
        <f t="shared" si="6"/>
        <v>16870004.990000002</v>
      </c>
      <c r="H43" s="15">
        <v>2727812.35</v>
      </c>
      <c r="I43" s="15">
        <v>2727812.35</v>
      </c>
      <c r="J43" s="16">
        <f t="shared" si="5"/>
        <v>-11142192.640000001</v>
      </c>
    </row>
    <row r="44" spans="2:10" ht="15" customHeight="1" x14ac:dyDescent="0.25">
      <c r="B44" s="41" t="s">
        <v>3</v>
      </c>
      <c r="C44" s="42"/>
      <c r="D44" s="42"/>
      <c r="E44" s="15">
        <v>1020263.61</v>
      </c>
      <c r="F44" s="15">
        <v>11.65</v>
      </c>
      <c r="G44" s="16">
        <f t="shared" si="6"/>
        <v>1020275.26</v>
      </c>
      <c r="H44" s="15">
        <v>238741.17</v>
      </c>
      <c r="I44" s="15">
        <v>238741.17</v>
      </c>
      <c r="J44" s="16">
        <f t="shared" si="5"/>
        <v>-781522.44</v>
      </c>
    </row>
    <row r="45" spans="2:10" ht="15" customHeight="1" x14ac:dyDescent="0.25">
      <c r="B45" s="41" t="s">
        <v>4</v>
      </c>
      <c r="C45" s="42"/>
      <c r="D45" s="42"/>
      <c r="E45" s="15">
        <v>256077.03</v>
      </c>
      <c r="F45" s="15">
        <v>0</v>
      </c>
      <c r="G45" s="16">
        <f t="shared" si="6"/>
        <v>256077.03</v>
      </c>
      <c r="H45" s="15">
        <v>75892</v>
      </c>
      <c r="I45" s="15">
        <v>75892</v>
      </c>
      <c r="J45" s="16">
        <f t="shared" si="5"/>
        <v>-180185.03</v>
      </c>
    </row>
    <row r="46" spans="2:10" ht="15" customHeight="1" x14ac:dyDescent="0.25">
      <c r="B46" s="41" t="s">
        <v>22</v>
      </c>
      <c r="C46" s="42"/>
      <c r="D46" s="42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1" t="s">
        <v>5</v>
      </c>
      <c r="C47" s="42"/>
      <c r="D47" s="42"/>
      <c r="E47" s="15">
        <v>224314700.05000001</v>
      </c>
      <c r="F47" s="15">
        <v>-2946927.13</v>
      </c>
      <c r="G47" s="16">
        <f t="shared" si="6"/>
        <v>221367772.92000002</v>
      </c>
      <c r="H47" s="15">
        <v>24062883.219999999</v>
      </c>
      <c r="I47" s="15">
        <v>24062883.219999999</v>
      </c>
      <c r="J47" s="16">
        <f t="shared" si="5"/>
        <v>-200251816.83000001</v>
      </c>
    </row>
    <row r="48" spans="2:10" ht="15" customHeight="1" x14ac:dyDescent="0.25">
      <c r="B48" s="43" t="s">
        <v>6</v>
      </c>
      <c r="C48" s="44"/>
      <c r="D48" s="44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5" t="s">
        <v>23</v>
      </c>
      <c r="C49" s="46"/>
      <c r="D49" s="46"/>
      <c r="E49" s="18">
        <v>0</v>
      </c>
      <c r="F49" s="18">
        <v>8375889.6799999997</v>
      </c>
      <c r="G49" s="16">
        <f t="shared" si="6"/>
        <v>8375889.6799999997</v>
      </c>
      <c r="H49" s="18">
        <v>0</v>
      </c>
      <c r="I49" s="18">
        <v>0</v>
      </c>
      <c r="J49" s="16">
        <f t="shared" si="5"/>
        <v>0</v>
      </c>
    </row>
    <row r="50" spans="2:10" ht="15.75" thickBot="1" x14ac:dyDescent="0.3">
      <c r="B50" s="47" t="s">
        <v>7</v>
      </c>
      <c r="C50" s="48"/>
      <c r="D50" s="49"/>
      <c r="E50" s="20">
        <f>+E40+E41+E42+E43+E44+E45+E46+E47+E48+E49</f>
        <v>246916584.99000001</v>
      </c>
      <c r="F50" s="20">
        <f>+F40+F41+F42+F43+F44+F45+F46+F47+F48+F49</f>
        <v>8428974.1999999993</v>
      </c>
      <c r="G50" s="20">
        <f>+G40+G41+G42+G43+G44+G45+G46+G47+G48+G49</f>
        <v>255345559.19000003</v>
      </c>
      <c r="H50" s="20">
        <f>+H40+H41+H42+H43+H44+H45+H46+H47+H48+H49</f>
        <v>30361908.739999998</v>
      </c>
      <c r="I50" s="20">
        <f t="shared" ref="I50" si="7">+I40+I41+I42+I43+I44+I45+I46+I47+I48+I49</f>
        <v>30361908.739999998</v>
      </c>
      <c r="J50" s="35">
        <f>SUM(J40:J49)</f>
        <v>-216554676.25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7" t="s">
        <v>24</v>
      </c>
      <c r="I51" s="38"/>
      <c r="J51" s="36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2022-05-13T15:57:50Z</dcterms:modified>
</cp:coreProperties>
</file>