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DICIEMBRE 2022\II ESTADOS E INFORMACIÓN PRESUPUESTARIA\"/>
    </mc:Choice>
  </mc:AlternateContent>
  <xr:revisionPtr revIDLastSave="0" documentId="13_ncr:1_{924D2AFE-F644-4E70-B945-943BA7A26B9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1" l="1"/>
  <c r="I50" i="1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G40" i="11"/>
  <c r="G50" i="11" s="1"/>
  <c r="I26" i="11"/>
  <c r="J25" i="11"/>
  <c r="G25" i="11"/>
  <c r="J24" i="11"/>
  <c r="I24" i="11"/>
  <c r="H24" i="11"/>
  <c r="G24" i="11"/>
  <c r="F24" i="11"/>
  <c r="E24" i="11"/>
  <c r="J22" i="11"/>
  <c r="G22" i="11"/>
  <c r="J21" i="11"/>
  <c r="G21" i="11"/>
  <c r="J20" i="11"/>
  <c r="G20" i="11"/>
  <c r="J19" i="11"/>
  <c r="J18" i="11" s="1"/>
  <c r="G19" i="11"/>
  <c r="G18" i="11" s="1"/>
  <c r="I18" i="11"/>
  <c r="H18" i="11"/>
  <c r="F18" i="11"/>
  <c r="E18" i="11"/>
  <c r="J16" i="11"/>
  <c r="G16" i="11"/>
  <c r="J15" i="11"/>
  <c r="G15" i="11"/>
  <c r="J14" i="11"/>
  <c r="G14" i="11"/>
  <c r="J13" i="11"/>
  <c r="G13" i="11"/>
  <c r="J12" i="11"/>
  <c r="G12" i="11"/>
  <c r="J11" i="11"/>
  <c r="G11" i="11"/>
  <c r="J10" i="11"/>
  <c r="G10" i="11"/>
  <c r="G8" i="11" s="1"/>
  <c r="G26" i="11" s="1"/>
  <c r="J9" i="11"/>
  <c r="J8" i="11" s="1"/>
  <c r="J26" i="11" s="1"/>
  <c r="G9" i="11"/>
  <c r="I8" i="11"/>
  <c r="H8" i="11"/>
  <c r="H26" i="11" s="1"/>
  <c r="F8" i="11"/>
  <c r="F26" i="11" s="1"/>
  <c r="E8" i="11"/>
  <c r="E26" i="11" s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<sst xmlns="http://schemas.openxmlformats.org/spreadsheetml/2006/main" count="56" uniqueCount="28">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</sst>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E8" sqref="E8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34" t="s">
        <v>26</v>
      </c>
      <c r="C2" s="35"/>
      <c r="D2" s="35"/>
      <c r="E2" s="35"/>
      <c r="F2" s="35"/>
      <c r="G2" s="35"/>
      <c r="H2" s="35"/>
      <c r="I2" s="35"/>
      <c r="J2" s="36"/>
    </row>
    <row r="3" spans="2:10" x14ac:dyDescent="0.25">
      <c r="B3" s="37" t="s">
        <v>9</v>
      </c>
      <c r="C3" s="38"/>
      <c r="D3" s="38"/>
      <c r="E3" s="38"/>
      <c r="F3" s="38"/>
      <c r="G3" s="38"/>
      <c r="H3" s="38"/>
      <c r="I3" s="38"/>
      <c r="J3" s="39"/>
    </row>
    <row r="4" spans="2:10" ht="15.75" thickBot="1" x14ac:dyDescent="0.3">
      <c r="B4" s="40" t="s">
        <v>27</v>
      </c>
      <c r="C4" s="41"/>
      <c r="D4" s="41"/>
      <c r="E4" s="41"/>
      <c r="F4" s="41"/>
      <c r="G4" s="41"/>
      <c r="H4" s="41"/>
      <c r="I4" s="41"/>
      <c r="J4" s="42"/>
    </row>
    <row r="5" spans="2:10" ht="15.75" customHeight="1" thickBot="1" x14ac:dyDescent="0.3">
      <c r="B5" s="43" t="s">
        <v>10</v>
      </c>
      <c r="C5" s="44"/>
      <c r="D5" s="45"/>
      <c r="E5" s="52" t="s">
        <v>11</v>
      </c>
      <c r="F5" s="53"/>
      <c r="G5" s="53"/>
      <c r="H5" s="53"/>
      <c r="I5" s="54"/>
      <c r="J5" s="55" t="s">
        <v>12</v>
      </c>
    </row>
    <row r="6" spans="2:10" ht="17.25" thickBot="1" x14ac:dyDescent="0.3">
      <c r="B6" s="46"/>
      <c r="C6" s="47"/>
      <c r="D6" s="48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56"/>
    </row>
    <row r="7" spans="2:10" ht="15.75" thickBot="1" x14ac:dyDescent="0.3">
      <c r="B7" s="49"/>
      <c r="C7" s="50"/>
      <c r="D7" s="51"/>
      <c r="E7" s="22">
        <v>1</v>
      </c>
      <c r="F7" s="27">
        <v>2</v>
      </c>
      <c r="G7" s="4" t="s">
        <v>18</v>
      </c>
      <c r="H7" s="27">
        <v>4</v>
      </c>
      <c r="I7" s="22">
        <v>5</v>
      </c>
      <c r="J7" s="4" t="s">
        <v>19</v>
      </c>
    </row>
    <row r="8" spans="2:10" ht="15" customHeight="1" x14ac:dyDescent="0.25">
      <c r="B8" s="59" t="s">
        <v>20</v>
      </c>
      <c r="C8" s="60"/>
      <c r="D8" s="60"/>
      <c r="E8" s="26">
        <f t="shared" ref="E8:J8" si="0">+E9+E10+E11+E12+E13+E14+E15+E16</f>
        <v>246916584.99000001</v>
      </c>
      <c r="F8" s="26">
        <f t="shared" si="0"/>
        <v>31977095.960000001</v>
      </c>
      <c r="G8" s="26">
        <f t="shared" si="0"/>
        <v>278893680.95000005</v>
      </c>
      <c r="H8" s="26">
        <f t="shared" si="0"/>
        <v>278893680.94999999</v>
      </c>
      <c r="I8" s="28">
        <f t="shared" si="0"/>
        <v>278893680.94999999</v>
      </c>
      <c r="J8" s="26">
        <f t="shared" si="0"/>
        <v>31977095.959999979</v>
      </c>
    </row>
    <row r="9" spans="2:10" x14ac:dyDescent="0.25">
      <c r="B9" s="7"/>
      <c r="C9" s="57" t="s">
        <v>0</v>
      </c>
      <c r="D9" s="58"/>
      <c r="E9" s="15">
        <v>7455539.3099999996</v>
      </c>
      <c r="F9" s="15">
        <v>-455912.31</v>
      </c>
      <c r="G9" s="15">
        <f>+E9+F9</f>
        <v>6999627</v>
      </c>
      <c r="H9" s="15">
        <v>6999627</v>
      </c>
      <c r="I9" s="15">
        <v>6999627</v>
      </c>
      <c r="J9" s="15">
        <f>+I9-E9</f>
        <v>-455912.30999999959</v>
      </c>
    </row>
    <row r="10" spans="2:10" x14ac:dyDescent="0.25">
      <c r="B10" s="7"/>
      <c r="C10" s="61" t="s">
        <v>1</v>
      </c>
      <c r="D10" s="62"/>
      <c r="E10" s="15">
        <v>0</v>
      </c>
      <c r="F10" s="15">
        <v>0</v>
      </c>
      <c r="G10" s="15">
        <f t="shared" ref="G10:G15" si="1">+E10+F10</f>
        <v>0</v>
      </c>
      <c r="H10" s="15">
        <v>0</v>
      </c>
      <c r="I10" s="15">
        <v>0</v>
      </c>
      <c r="J10" s="15">
        <f t="shared" ref="J10:J15" si="2">+I10-E10</f>
        <v>0</v>
      </c>
    </row>
    <row r="11" spans="2:10" ht="15" customHeight="1" x14ac:dyDescent="0.25">
      <c r="B11" s="7"/>
      <c r="C11" s="57" t="s">
        <v>8</v>
      </c>
      <c r="D11" s="58"/>
      <c r="E11" s="15">
        <v>0</v>
      </c>
      <c r="F11" s="15">
        <v>0</v>
      </c>
      <c r="G11" s="15">
        <f t="shared" si="1"/>
        <v>0</v>
      </c>
      <c r="H11" s="15">
        <v>0</v>
      </c>
      <c r="I11" s="15">
        <v>0</v>
      </c>
      <c r="J11" s="15">
        <f t="shared" si="2"/>
        <v>0</v>
      </c>
    </row>
    <row r="12" spans="2:10" x14ac:dyDescent="0.25">
      <c r="B12" s="7"/>
      <c r="C12" s="57" t="s">
        <v>2</v>
      </c>
      <c r="D12" s="58"/>
      <c r="E12" s="15">
        <v>13870004.99</v>
      </c>
      <c r="F12" s="15">
        <v>1126193.6499999999</v>
      </c>
      <c r="G12" s="15">
        <f t="shared" si="1"/>
        <v>14996198.640000001</v>
      </c>
      <c r="H12" s="15">
        <v>14996198.640000001</v>
      </c>
      <c r="I12" s="15">
        <v>14996198.640000001</v>
      </c>
      <c r="J12" s="15">
        <f t="shared" si="2"/>
        <v>1126193.6500000004</v>
      </c>
    </row>
    <row r="13" spans="2:10" x14ac:dyDescent="0.25">
      <c r="B13" s="7"/>
      <c r="C13" s="61" t="s">
        <v>3</v>
      </c>
      <c r="D13" s="62"/>
      <c r="E13" s="15">
        <v>1020263.61</v>
      </c>
      <c r="F13" s="15">
        <v>805218.66</v>
      </c>
      <c r="G13" s="15">
        <f t="shared" si="1"/>
        <v>1825482.27</v>
      </c>
      <c r="H13" s="15">
        <v>1825482.27</v>
      </c>
      <c r="I13" s="15">
        <v>1825482.27</v>
      </c>
      <c r="J13" s="15">
        <f t="shared" si="2"/>
        <v>805218.66</v>
      </c>
    </row>
    <row r="14" spans="2:10" x14ac:dyDescent="0.25">
      <c r="B14" s="7"/>
      <c r="C14" s="61" t="s">
        <v>4</v>
      </c>
      <c r="D14" s="62"/>
      <c r="E14" s="15">
        <v>256077.03</v>
      </c>
      <c r="F14" s="15">
        <v>5112394.53</v>
      </c>
      <c r="G14" s="15">
        <f t="shared" si="1"/>
        <v>5368471.5600000005</v>
      </c>
      <c r="H14" s="15">
        <v>5368471.5599999996</v>
      </c>
      <c r="I14" s="15">
        <v>5368471.5599999996</v>
      </c>
      <c r="J14" s="15">
        <f t="shared" si="2"/>
        <v>5112394.5299999993</v>
      </c>
    </row>
    <row r="15" spans="2:10" ht="15" customHeight="1" x14ac:dyDescent="0.25">
      <c r="B15" s="7"/>
      <c r="C15" s="57" t="s">
        <v>5</v>
      </c>
      <c r="D15" s="58"/>
      <c r="E15" s="15">
        <v>224314700.05000001</v>
      </c>
      <c r="F15" s="15">
        <v>25389201.43</v>
      </c>
      <c r="G15" s="15">
        <f t="shared" si="1"/>
        <v>249703901.48000002</v>
      </c>
      <c r="H15" s="15">
        <v>249703901.47999999</v>
      </c>
      <c r="I15" s="15">
        <v>249703901.47999999</v>
      </c>
      <c r="J15" s="15">
        <f t="shared" si="2"/>
        <v>25389201.429999977</v>
      </c>
    </row>
    <row r="16" spans="2:10" ht="15" customHeight="1" x14ac:dyDescent="0.25">
      <c r="B16" s="7"/>
      <c r="C16" s="63" t="s">
        <v>6</v>
      </c>
      <c r="D16" s="64"/>
      <c r="E16" s="15">
        <v>0</v>
      </c>
      <c r="F16" s="17">
        <v>0</v>
      </c>
      <c r="G16" s="15">
        <f>+E16+F16</f>
        <v>0</v>
      </c>
      <c r="H16" s="15">
        <v>0</v>
      </c>
      <c r="I16" s="16">
        <v>0</v>
      </c>
      <c r="J16" s="15">
        <f>+I16-E16</f>
        <v>0</v>
      </c>
    </row>
    <row r="17" spans="2:10" x14ac:dyDescent="0.25">
      <c r="B17" s="7"/>
      <c r="C17" s="65"/>
      <c r="D17" s="66"/>
      <c r="E17" s="15"/>
      <c r="F17" s="15"/>
      <c r="G17" s="15"/>
      <c r="H17" s="15"/>
      <c r="I17" s="16"/>
      <c r="J17" s="15"/>
    </row>
    <row r="18" spans="2:10" ht="15" customHeight="1" x14ac:dyDescent="0.25">
      <c r="B18" s="67" t="s">
        <v>21</v>
      </c>
      <c r="C18" s="68"/>
      <c r="D18" s="68"/>
      <c r="E18" s="14">
        <f t="shared" ref="E18:J18" si="3">+E19+E20+E21+E22</f>
        <v>0</v>
      </c>
      <c r="F18" s="14">
        <f t="shared" si="3"/>
        <v>0</v>
      </c>
      <c r="G18" s="14">
        <f>+G19+G20+G21+G22</f>
        <v>0</v>
      </c>
      <c r="H18" s="14">
        <f>+H19+H20+H21+H22</f>
        <v>0</v>
      </c>
      <c r="I18" s="29">
        <f>+I19+I20+I21+I22</f>
        <v>0</v>
      </c>
      <c r="J18" s="14">
        <f t="shared" si="3"/>
        <v>0</v>
      </c>
    </row>
    <row r="19" spans="2:10" ht="15" customHeight="1" x14ac:dyDescent="0.25">
      <c r="B19" s="33"/>
      <c r="C19" s="57" t="s">
        <v>1</v>
      </c>
      <c r="D19" s="58"/>
      <c r="E19" s="15">
        <v>0</v>
      </c>
      <c r="F19" s="15">
        <v>0</v>
      </c>
      <c r="G19" s="15">
        <f>+E19+F19</f>
        <v>0</v>
      </c>
      <c r="H19" s="15">
        <v>0</v>
      </c>
      <c r="I19" s="16">
        <v>0</v>
      </c>
      <c r="J19" s="15">
        <f>+I19-E19</f>
        <v>0</v>
      </c>
    </row>
    <row r="20" spans="2:10" x14ac:dyDescent="0.25">
      <c r="B20" s="33"/>
      <c r="C20" s="31" t="s">
        <v>3</v>
      </c>
      <c r="D20" s="32"/>
      <c r="E20" s="15">
        <v>0</v>
      </c>
      <c r="F20" s="15">
        <v>0</v>
      </c>
      <c r="G20" s="15">
        <f>+E20+F20</f>
        <v>0</v>
      </c>
      <c r="H20" s="15">
        <v>0</v>
      </c>
      <c r="I20" s="16">
        <v>0</v>
      </c>
      <c r="J20" s="15">
        <f>+I20-E20</f>
        <v>0</v>
      </c>
    </row>
    <row r="21" spans="2:10" ht="15" customHeight="1" x14ac:dyDescent="0.25">
      <c r="B21" s="7"/>
      <c r="C21" s="57" t="s">
        <v>22</v>
      </c>
      <c r="D21" s="58"/>
      <c r="E21" s="15">
        <v>0</v>
      </c>
      <c r="F21" s="15">
        <v>0</v>
      </c>
      <c r="G21" s="15">
        <f>+E21+F21</f>
        <v>0</v>
      </c>
      <c r="H21" s="15">
        <v>0</v>
      </c>
      <c r="I21" s="16">
        <v>0</v>
      </c>
      <c r="J21" s="15">
        <f>+I21-E21</f>
        <v>0</v>
      </c>
    </row>
    <row r="22" spans="2:10" ht="15" customHeight="1" x14ac:dyDescent="0.25">
      <c r="B22" s="7"/>
      <c r="C22" s="57" t="s">
        <v>6</v>
      </c>
      <c r="D22" s="58"/>
      <c r="E22" s="15">
        <v>0</v>
      </c>
      <c r="F22" s="15">
        <v>0</v>
      </c>
      <c r="G22" s="15">
        <f>+E22+F22</f>
        <v>0</v>
      </c>
      <c r="H22" s="15">
        <v>0</v>
      </c>
      <c r="I22" s="16">
        <v>0</v>
      </c>
      <c r="J22" s="15">
        <f>+I22-E22</f>
        <v>0</v>
      </c>
    </row>
    <row r="23" spans="2:10" x14ac:dyDescent="0.25">
      <c r="B23" s="7"/>
      <c r="C23" s="65"/>
      <c r="D23" s="66"/>
      <c r="E23" s="15"/>
      <c r="F23" s="15"/>
      <c r="G23" s="15"/>
      <c r="H23" s="15"/>
      <c r="I23" s="16"/>
      <c r="J23" s="15"/>
    </row>
    <row r="24" spans="2:10" ht="15" customHeight="1" x14ac:dyDescent="0.25">
      <c r="B24" s="83" t="s">
        <v>23</v>
      </c>
      <c r="C24" s="84"/>
      <c r="D24" s="84"/>
      <c r="E24" s="14">
        <f t="shared" ref="E24:J24" si="4">+E25</f>
        <v>0</v>
      </c>
      <c r="F24" s="14">
        <f t="shared" si="4"/>
        <v>19029502.739999998</v>
      </c>
      <c r="G24" s="14">
        <f>+G25</f>
        <v>19029502.739999998</v>
      </c>
      <c r="H24" s="14">
        <f>+H25</f>
        <v>0</v>
      </c>
      <c r="I24" s="29">
        <f>+I25</f>
        <v>0</v>
      </c>
      <c r="J24" s="14">
        <f t="shared" si="4"/>
        <v>0</v>
      </c>
    </row>
    <row r="25" spans="2:10" ht="15.75" customHeight="1" thickBot="1" x14ac:dyDescent="0.3">
      <c r="B25" s="8"/>
      <c r="C25" s="85" t="s">
        <v>23</v>
      </c>
      <c r="D25" s="85"/>
      <c r="E25" s="18">
        <v>0</v>
      </c>
      <c r="F25" s="18">
        <v>19029502.739999998</v>
      </c>
      <c r="G25" s="18">
        <f>+E25+F25</f>
        <v>19029502.739999998</v>
      </c>
      <c r="H25" s="18">
        <v>0</v>
      </c>
      <c r="I25" s="19">
        <v>0</v>
      </c>
      <c r="J25" s="18">
        <f>+I25-E25</f>
        <v>0</v>
      </c>
    </row>
    <row r="26" spans="2:10" ht="15.75" thickBot="1" x14ac:dyDescent="0.3">
      <c r="B26" s="86" t="s">
        <v>7</v>
      </c>
      <c r="C26" s="87"/>
      <c r="D26" s="87"/>
      <c r="E26" s="23">
        <f>+E8+E18+E24</f>
        <v>246916584.99000001</v>
      </c>
      <c r="F26" s="23">
        <f>+F8+F18+F24</f>
        <v>51006598.700000003</v>
      </c>
      <c r="G26" s="23">
        <f>+G8+G18+G24</f>
        <v>297923183.69000006</v>
      </c>
      <c r="H26" s="23">
        <f>+H8+H18+H24</f>
        <v>278893680.94999999</v>
      </c>
      <c r="I26" s="23">
        <f>+I8+I18+I24</f>
        <v>278893680.94999999</v>
      </c>
      <c r="J26" s="88">
        <f>+J8</f>
        <v>31977095.959999979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90" t="s">
        <v>24</v>
      </c>
      <c r="I27" s="91"/>
      <c r="J27" s="89"/>
    </row>
    <row r="28" spans="2:10" x14ac:dyDescent="0.25">
      <c r="B28" s="9"/>
      <c r="C28" s="9"/>
      <c r="D28" s="9"/>
      <c r="E28" s="10"/>
      <c r="F28" s="10"/>
      <c r="G28" s="10"/>
      <c r="H28" s="24"/>
      <c r="I28" s="24"/>
      <c r="J28" s="25"/>
    </row>
    <row r="29" spans="2:10" x14ac:dyDescent="0.25">
      <c r="B29" s="9"/>
      <c r="C29" s="9"/>
      <c r="D29" s="9"/>
      <c r="E29" s="10"/>
      <c r="F29" s="10"/>
      <c r="G29" s="10"/>
      <c r="H29" s="24"/>
      <c r="I29" s="24"/>
      <c r="J29" s="25"/>
    </row>
    <row r="30" spans="2:10" x14ac:dyDescent="0.25">
      <c r="B30" s="9"/>
      <c r="C30" s="9"/>
      <c r="D30" s="9"/>
      <c r="E30" s="10"/>
      <c r="F30" s="10"/>
      <c r="G30" s="10"/>
      <c r="H30" s="24"/>
      <c r="I30" s="24"/>
      <c r="J30" s="25"/>
    </row>
    <row r="31" spans="2:10" x14ac:dyDescent="0.25">
      <c r="B31" s="9"/>
      <c r="C31" s="9"/>
      <c r="D31" s="9"/>
      <c r="E31" s="10"/>
      <c r="F31" s="10"/>
      <c r="G31" s="10"/>
      <c r="H31" s="24"/>
      <c r="I31" s="24"/>
      <c r="J31" s="25"/>
    </row>
    <row r="32" spans="2:10" x14ac:dyDescent="0.25">
      <c r="B32" s="9"/>
      <c r="C32" s="9"/>
      <c r="D32" s="9"/>
      <c r="E32" s="10"/>
      <c r="F32" s="10"/>
      <c r="G32" s="10"/>
      <c r="H32" s="24"/>
      <c r="I32" s="24"/>
      <c r="J32" s="25"/>
    </row>
    <row r="33" spans="2:10" ht="15.75" thickBot="1" x14ac:dyDescent="0.3"/>
    <row r="34" spans="2:10" x14ac:dyDescent="0.25">
      <c r="B34" s="92" t="s">
        <v>26</v>
      </c>
      <c r="C34" s="93"/>
      <c r="D34" s="93"/>
      <c r="E34" s="93"/>
      <c r="F34" s="93"/>
      <c r="G34" s="93"/>
      <c r="H34" s="93"/>
      <c r="I34" s="93"/>
      <c r="J34" s="94"/>
    </row>
    <row r="35" spans="2:10" x14ac:dyDescent="0.25">
      <c r="B35" s="95" t="s">
        <v>9</v>
      </c>
      <c r="C35" s="96"/>
      <c r="D35" s="96"/>
      <c r="E35" s="96"/>
      <c r="F35" s="96"/>
      <c r="G35" s="96"/>
      <c r="H35" s="96"/>
      <c r="I35" s="96"/>
      <c r="J35" s="97"/>
    </row>
    <row r="36" spans="2:10" ht="15.75" thickBot="1" x14ac:dyDescent="0.3">
      <c r="B36" s="40" t="s">
        <v>27</v>
      </c>
      <c r="C36" s="41"/>
      <c r="D36" s="41"/>
      <c r="E36" s="41"/>
      <c r="F36" s="41"/>
      <c r="G36" s="41"/>
      <c r="H36" s="41"/>
      <c r="I36" s="41"/>
      <c r="J36" s="42"/>
    </row>
    <row r="37" spans="2:10" ht="15.75" customHeight="1" thickBot="1" x14ac:dyDescent="0.3">
      <c r="B37" s="69" t="s">
        <v>25</v>
      </c>
      <c r="C37" s="70"/>
      <c r="D37" s="71"/>
      <c r="E37" s="78" t="s">
        <v>11</v>
      </c>
      <c r="F37" s="79"/>
      <c r="G37" s="79"/>
      <c r="H37" s="79"/>
      <c r="I37" s="80"/>
      <c r="J37" s="81" t="s">
        <v>12</v>
      </c>
    </row>
    <row r="38" spans="2:10" ht="17.25" thickBot="1" x14ac:dyDescent="0.3">
      <c r="B38" s="72"/>
      <c r="C38" s="73"/>
      <c r="D38" s="74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82"/>
    </row>
    <row r="39" spans="2:10" ht="15.75" thickBot="1" x14ac:dyDescent="0.3">
      <c r="B39" s="75"/>
      <c r="C39" s="76"/>
      <c r="D39" s="77"/>
      <c r="E39" s="21">
        <v>1</v>
      </c>
      <c r="F39" s="21">
        <v>2</v>
      </c>
      <c r="G39" s="11" t="s">
        <v>18</v>
      </c>
      <c r="H39" s="21">
        <v>4</v>
      </c>
      <c r="I39" s="21">
        <v>5</v>
      </c>
      <c r="J39" s="11" t="s">
        <v>19</v>
      </c>
    </row>
    <row r="40" spans="2:10" ht="15" customHeight="1" x14ac:dyDescent="0.25">
      <c r="B40" s="102" t="s">
        <v>0</v>
      </c>
      <c r="C40" s="103"/>
      <c r="D40" s="103"/>
      <c r="E40" s="30">
        <v>7455539.3099999996</v>
      </c>
      <c r="F40" s="15">
        <v>-455912.31</v>
      </c>
      <c r="G40" s="16">
        <f>+E40+F40</f>
        <v>6999627</v>
      </c>
      <c r="H40" s="15">
        <v>6999627</v>
      </c>
      <c r="I40" s="15">
        <v>6999627</v>
      </c>
      <c r="J40" s="16">
        <f t="shared" ref="J40:J48" si="5">+I40-E40</f>
        <v>-455912.30999999959</v>
      </c>
    </row>
    <row r="41" spans="2:10" ht="15" customHeight="1" x14ac:dyDescent="0.25">
      <c r="B41" s="104" t="s">
        <v>1</v>
      </c>
      <c r="C41" s="105"/>
      <c r="D41" s="105"/>
      <c r="E41" s="17">
        <v>0</v>
      </c>
      <c r="F41" s="15">
        <v>0</v>
      </c>
      <c r="G41" s="16">
        <f t="shared" ref="G41:G49" si="6">+E41+F41</f>
        <v>0</v>
      </c>
      <c r="H41" s="15">
        <v>0</v>
      </c>
      <c r="I41" s="15">
        <v>0</v>
      </c>
      <c r="J41" s="16">
        <f t="shared" si="5"/>
        <v>0</v>
      </c>
    </row>
    <row r="42" spans="2:10" ht="15" customHeight="1" x14ac:dyDescent="0.25">
      <c r="B42" s="104" t="s">
        <v>8</v>
      </c>
      <c r="C42" s="105"/>
      <c r="D42" s="105"/>
      <c r="E42" s="17">
        <v>0</v>
      </c>
      <c r="F42" s="15">
        <v>0</v>
      </c>
      <c r="G42" s="16">
        <f t="shared" si="6"/>
        <v>0</v>
      </c>
      <c r="H42" s="15">
        <v>0</v>
      </c>
      <c r="I42" s="15">
        <v>0</v>
      </c>
      <c r="J42" s="16">
        <f t="shared" si="5"/>
        <v>0</v>
      </c>
    </row>
    <row r="43" spans="2:10" ht="15" customHeight="1" x14ac:dyDescent="0.25">
      <c r="B43" s="104" t="s">
        <v>2</v>
      </c>
      <c r="C43" s="105"/>
      <c r="D43" s="105"/>
      <c r="E43" s="15">
        <v>13870004.99</v>
      </c>
      <c r="F43" s="15">
        <v>1126193.6499999999</v>
      </c>
      <c r="G43" s="16">
        <f t="shared" si="6"/>
        <v>14996198.640000001</v>
      </c>
      <c r="H43" s="15">
        <v>14996198.640000001</v>
      </c>
      <c r="I43" s="15">
        <v>14996198.640000001</v>
      </c>
      <c r="J43" s="16">
        <f t="shared" si="5"/>
        <v>1126193.6500000004</v>
      </c>
    </row>
    <row r="44" spans="2:10" ht="15" customHeight="1" x14ac:dyDescent="0.25">
      <c r="B44" s="104" t="s">
        <v>3</v>
      </c>
      <c r="C44" s="105"/>
      <c r="D44" s="105"/>
      <c r="E44" s="15">
        <v>1020263.61</v>
      </c>
      <c r="F44" s="15">
        <v>805218.66</v>
      </c>
      <c r="G44" s="16">
        <f t="shared" si="6"/>
        <v>1825482.27</v>
      </c>
      <c r="H44" s="15">
        <v>1825482.27</v>
      </c>
      <c r="I44" s="15">
        <v>1825482.27</v>
      </c>
      <c r="J44" s="16">
        <f t="shared" si="5"/>
        <v>805218.66</v>
      </c>
    </row>
    <row r="45" spans="2:10" ht="15" customHeight="1" x14ac:dyDescent="0.25">
      <c r="B45" s="104" t="s">
        <v>4</v>
      </c>
      <c r="C45" s="105"/>
      <c r="D45" s="105"/>
      <c r="E45" s="15">
        <v>256077.03</v>
      </c>
      <c r="F45" s="15">
        <v>5112394.53</v>
      </c>
      <c r="G45" s="16">
        <f t="shared" si="6"/>
        <v>5368471.5600000005</v>
      </c>
      <c r="H45" s="15">
        <v>5368471.5599999996</v>
      </c>
      <c r="I45" s="15">
        <v>5368471.5599999996</v>
      </c>
      <c r="J45" s="16">
        <f t="shared" si="5"/>
        <v>5112394.5299999993</v>
      </c>
    </row>
    <row r="46" spans="2:10" ht="15" customHeight="1" x14ac:dyDescent="0.25">
      <c r="B46" s="104" t="s">
        <v>22</v>
      </c>
      <c r="C46" s="105"/>
      <c r="D46" s="105"/>
      <c r="E46" s="17">
        <v>0</v>
      </c>
      <c r="F46" s="17">
        <v>0</v>
      </c>
      <c r="G46" s="16">
        <f t="shared" si="6"/>
        <v>0</v>
      </c>
      <c r="H46" s="15">
        <v>0</v>
      </c>
      <c r="I46" s="15">
        <v>0</v>
      </c>
      <c r="J46" s="16">
        <f t="shared" si="5"/>
        <v>0</v>
      </c>
    </row>
    <row r="47" spans="2:10" ht="15" customHeight="1" x14ac:dyDescent="0.25">
      <c r="B47" s="104" t="s">
        <v>5</v>
      </c>
      <c r="C47" s="105"/>
      <c r="D47" s="105"/>
      <c r="E47" s="15">
        <v>224314700.05000001</v>
      </c>
      <c r="F47" s="15">
        <v>25389201.43</v>
      </c>
      <c r="G47" s="16">
        <f t="shared" si="6"/>
        <v>249703901.48000002</v>
      </c>
      <c r="H47" s="15">
        <v>249703901.47999999</v>
      </c>
      <c r="I47" s="15">
        <v>249703901.47999999</v>
      </c>
      <c r="J47" s="16">
        <f t="shared" si="5"/>
        <v>25389201.429999977</v>
      </c>
    </row>
    <row r="48" spans="2:10" ht="15" customHeight="1" x14ac:dyDescent="0.25">
      <c r="B48" s="106" t="s">
        <v>6</v>
      </c>
      <c r="C48" s="107"/>
      <c r="D48" s="107"/>
      <c r="E48" s="17">
        <v>0</v>
      </c>
      <c r="F48" s="17">
        <v>0</v>
      </c>
      <c r="G48" s="16">
        <f t="shared" si="6"/>
        <v>0</v>
      </c>
      <c r="H48" s="15">
        <v>0</v>
      </c>
      <c r="I48" s="15">
        <v>0</v>
      </c>
      <c r="J48" s="16">
        <f t="shared" si="5"/>
        <v>0</v>
      </c>
    </row>
    <row r="49" spans="2:10" ht="15.75" customHeight="1" thickBot="1" x14ac:dyDescent="0.3">
      <c r="B49" s="108" t="s">
        <v>23</v>
      </c>
      <c r="C49" s="109"/>
      <c r="D49" s="109"/>
      <c r="E49" s="18">
        <v>0</v>
      </c>
      <c r="F49" s="18">
        <v>19029502.739999998</v>
      </c>
      <c r="G49" s="16">
        <f t="shared" si="6"/>
        <v>19029502.739999998</v>
      </c>
      <c r="H49" s="18">
        <v>0</v>
      </c>
      <c r="I49" s="18">
        <v>0</v>
      </c>
      <c r="J49" s="16">
        <f>+I49-E49</f>
        <v>0</v>
      </c>
    </row>
    <row r="50" spans="2:10" ht="15.75" thickBot="1" x14ac:dyDescent="0.3">
      <c r="B50" s="110" t="s">
        <v>7</v>
      </c>
      <c r="C50" s="111"/>
      <c r="D50" s="112"/>
      <c r="E50" s="20">
        <f>+E40+E41+E42+E43+E44+E45+E46+E47+E48+E49</f>
        <v>246916584.99000001</v>
      </c>
      <c r="F50" s="20">
        <f>+F40+F41+F42+F43+F44+F45+F46+F47+F48+F49</f>
        <v>51006598.700000003</v>
      </c>
      <c r="G50" s="20">
        <f>+G40+G41+G42+G43+G44+G45+G46+G47+G48+G49</f>
        <v>297923183.69000006</v>
      </c>
      <c r="H50" s="20">
        <f>+H40+H41+H42+H43+H44+H45+H46+H47+H48+H49</f>
        <v>278893680.94999999</v>
      </c>
      <c r="I50" s="20">
        <f>+I40+I41+I42+I43+I44+I45+I46+I47+I48+I49</f>
        <v>278893680.94999999</v>
      </c>
      <c r="J50" s="98">
        <f>SUM(J40:J49)</f>
        <v>31977095.959999979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100" t="s">
        <v>24</v>
      </c>
      <c r="I51" s="101"/>
      <c r="J51" s="99"/>
    </row>
  </sheetData>
  <mergeCells count="45"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2:J2"/>
    <mergeCell ref="B3:J3"/>
    <mergeCell ref="B4:J4"/>
    <mergeCell ref="B5:D7"/>
    <mergeCell ref="E5:I5"/>
    <mergeCell ref="J5:J6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2020-10-30T16:19:45Z</cp:lastPrinted>
  <dcterms:created xsi:type="dcterms:W3CDTF">2020-04-14T23:33:45Z</dcterms:created>
  <dcterms:modified xsi:type="dcterms:W3CDTF">2023-01-31T16:37:24Z</dcterms:modified>
</cp:coreProperties>
</file>