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DMINISTRACIÓN 2021-2024\ESTADOS FINANCIEROS 2022\4TO. TRIMESTRE\ESTADOS FINANCIEROS NOVIEMBRE 2022\II ESTADOS E INFORMACIÓN PRESUPUESTARIA\"/>
    </mc:Choice>
  </mc:AlternateContent>
  <xr:revisionPtr revIDLastSave="0" documentId="8_{A2873D19-0EF2-4A83-AFB3-EEB6E9287C8F}" xr6:coauthVersionLast="36" xr6:coauthVersionMax="36" xr10:uidLastSave="{00000000-0000-0000-0000-000000000000}"/>
  <bookViews>
    <workbookView xWindow="0" yWindow="0" windowWidth="28800" windowHeight="12105" xr2:uid="{A7FFDF0A-678A-4977-9AC4-6129C897D7A8}"/>
  </bookViews>
  <sheets>
    <sheet name="EAEPE CA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9" i="1" l="1"/>
  <c r="F59" i="1"/>
  <c r="D59" i="1"/>
  <c r="C59" i="1"/>
  <c r="E58" i="1"/>
  <c r="H58" i="1" s="1"/>
  <c r="E57" i="1"/>
  <c r="H57" i="1" s="1"/>
  <c r="E56" i="1"/>
  <c r="H56" i="1" s="1"/>
  <c r="E55" i="1"/>
  <c r="H55" i="1" s="1"/>
  <c r="E54" i="1"/>
  <c r="H54" i="1" s="1"/>
  <c r="E53" i="1"/>
  <c r="H53" i="1" s="1"/>
  <c r="E52" i="1"/>
  <c r="H52" i="1" s="1"/>
  <c r="E51" i="1"/>
  <c r="H51" i="1" s="1"/>
  <c r="E50" i="1"/>
  <c r="H50" i="1" s="1"/>
  <c r="E49" i="1"/>
  <c r="H49" i="1" s="1"/>
  <c r="E48" i="1"/>
  <c r="H48" i="1" s="1"/>
  <c r="E47" i="1"/>
  <c r="H47" i="1" s="1"/>
  <c r="E46" i="1"/>
  <c r="H46" i="1" s="1"/>
  <c r="E45" i="1"/>
  <c r="H45" i="1" s="1"/>
  <c r="E44" i="1"/>
  <c r="H44" i="1" s="1"/>
  <c r="E43" i="1"/>
  <c r="H43" i="1" s="1"/>
  <c r="E42" i="1"/>
  <c r="H42" i="1" s="1"/>
  <c r="E41" i="1"/>
  <c r="H41" i="1" s="1"/>
  <c r="E40" i="1"/>
  <c r="H40" i="1" s="1"/>
  <c r="E39" i="1"/>
  <c r="H39" i="1" s="1"/>
  <c r="E38" i="1"/>
  <c r="H38" i="1" s="1"/>
  <c r="E37" i="1"/>
  <c r="H37" i="1" s="1"/>
  <c r="E36" i="1"/>
  <c r="H36" i="1" s="1"/>
  <c r="E35" i="1"/>
  <c r="H35" i="1" s="1"/>
  <c r="E34" i="1"/>
  <c r="H34" i="1" s="1"/>
  <c r="E33" i="1"/>
  <c r="H33" i="1" s="1"/>
  <c r="E32" i="1"/>
  <c r="H32" i="1" s="1"/>
  <c r="E31" i="1"/>
  <c r="H31" i="1" s="1"/>
  <c r="E30" i="1"/>
  <c r="H30" i="1" s="1"/>
  <c r="E29" i="1"/>
  <c r="H29" i="1" s="1"/>
  <c r="E28" i="1"/>
  <c r="H28" i="1" s="1"/>
  <c r="E27" i="1"/>
  <c r="H27" i="1" s="1"/>
  <c r="E26" i="1"/>
  <c r="H26" i="1" s="1"/>
  <c r="E25" i="1"/>
  <c r="H25" i="1" s="1"/>
  <c r="E24" i="1"/>
  <c r="H24" i="1" s="1"/>
  <c r="E23" i="1"/>
  <c r="H23" i="1" s="1"/>
  <c r="E22" i="1"/>
  <c r="H22" i="1" s="1"/>
  <c r="E21" i="1"/>
  <c r="H21" i="1" s="1"/>
  <c r="E20" i="1"/>
  <c r="H20" i="1" s="1"/>
  <c r="E19" i="1"/>
  <c r="H19" i="1" s="1"/>
  <c r="E18" i="1"/>
  <c r="H18" i="1" s="1"/>
  <c r="E17" i="1"/>
  <c r="H17" i="1" s="1"/>
  <c r="E16" i="1"/>
  <c r="H16" i="1" s="1"/>
  <c r="E15" i="1"/>
  <c r="E59" i="1" s="1"/>
  <c r="G14" i="1"/>
  <c r="G13" i="1" s="1"/>
  <c r="G12" i="1" s="1"/>
  <c r="G11" i="1" s="1"/>
  <c r="G10" i="1" s="1"/>
  <c r="G9" i="1" s="1"/>
  <c r="F14" i="1"/>
  <c r="F13" i="1" s="1"/>
  <c r="F12" i="1" s="1"/>
  <c r="F11" i="1" s="1"/>
  <c r="F10" i="1" s="1"/>
  <c r="F9" i="1" s="1"/>
  <c r="D14" i="1"/>
  <c r="D13" i="1" s="1"/>
  <c r="D12" i="1" s="1"/>
  <c r="D11" i="1" s="1"/>
  <c r="D10" i="1" s="1"/>
  <c r="D9" i="1" s="1"/>
  <c r="C14" i="1"/>
  <c r="C13" i="1" s="1"/>
  <c r="C12" i="1" s="1"/>
  <c r="C11" i="1" s="1"/>
  <c r="C10" i="1" s="1"/>
  <c r="C9" i="1" s="1"/>
  <c r="E14" i="1" l="1"/>
  <c r="E13" i="1" s="1"/>
  <c r="E12" i="1" s="1"/>
  <c r="E11" i="1" s="1"/>
  <c r="E10" i="1" s="1"/>
  <c r="E9" i="1" s="1"/>
  <c r="H15" i="1"/>
  <c r="H59" i="1" l="1"/>
  <c r="H14" i="1"/>
  <c r="H13" i="1" s="1"/>
  <c r="H12" i="1" s="1"/>
  <c r="H11" i="1" s="1"/>
  <c r="H10" i="1" s="1"/>
  <c r="H9" i="1" s="1"/>
</calcChain>
</file>

<file path=xl/sharedStrings.xml><?xml version="1.0" encoding="utf-8"?>
<sst xmlns="http://schemas.openxmlformats.org/spreadsheetml/2006/main" count="65" uniqueCount="65">
  <si>
    <t>MUNICIPIO DE XICOTEPEC PUEBLA</t>
  </si>
  <si>
    <t>Estado Analítico del Ejercicio del Presupuesto de Egresos</t>
  </si>
  <si>
    <t>Clasificación Administrativa</t>
  </si>
  <si>
    <t>Del 1 de enero al 30 de noviembre de 2022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</si>
  <si>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</si>
  <si>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</si>
  <si>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</si>
  <si>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</si>
  <si>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</si>
  <si>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</si>
  <si>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</si>
  <si>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</si>
  <si>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</si>
  <si>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</si>
  <si>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3 Sector Publico Municipal</t>
  </si>
  <si>
    <t>3.1 Sector Publico No Financiero</t>
  </si>
  <si>
    <t>3.1.1 Gobierno General Municipal</t>
  </si>
  <si>
    <t>3.1.1.1 Gobierno Municipal</t>
  </si>
  <si>
    <t xml:space="preserve"> 3.1.1.1.1  Organo Ejecutivo Municipal (Ayuntamiento)</t>
  </si>
  <si>
    <t xml:space="preserve">3.1.1.1.1.197 Xicotepec Puebla </t>
  </si>
  <si>
    <t xml:space="preserve">Presidencia Municipal.      </t>
  </si>
  <si>
    <t>Coordinación Ejecutiva De Presidencia.</t>
  </si>
  <si>
    <t xml:space="preserve">Coordinación De Comunicación Social.    </t>
  </si>
  <si>
    <t>Sindicatura Municipal.</t>
  </si>
  <si>
    <t>Secretaría Del Ayuntamiento.</t>
  </si>
  <si>
    <t xml:space="preserve">Dirección De Oficialía Y Trámites.      </t>
  </si>
  <si>
    <t xml:space="preserve">Dirección De Atención Ciudadana.        </t>
  </si>
  <si>
    <t xml:space="preserve">Dirección De Registro Civil.            </t>
  </si>
  <si>
    <t>Secretaría De Gobernación Municipal.</t>
  </si>
  <si>
    <t xml:space="preserve">Dirección De Protección Civil.          </t>
  </si>
  <si>
    <t xml:space="preserve">Dirección Cereso.                       </t>
  </si>
  <si>
    <t>Contraloría Municipal.</t>
  </si>
  <si>
    <t xml:space="preserve">Unidad De Transparencia.                </t>
  </si>
  <si>
    <t xml:space="preserve">Tesorería Municipal.                    </t>
  </si>
  <si>
    <t xml:space="preserve">Dirección De Recursos Materiales.       </t>
  </si>
  <si>
    <t xml:space="preserve">Dirección De Servicios Generales.       </t>
  </si>
  <si>
    <t xml:space="preserve">Dirección De Catastro.                  </t>
  </si>
  <si>
    <t xml:space="preserve">Junta Auxiliar De Villa Ávila Camacho.  </t>
  </si>
  <si>
    <t xml:space="preserve">Junta Auxiliar De Tlaxcalantongo.       </t>
  </si>
  <si>
    <t xml:space="preserve">Junta Auxiliar De Jalapilla.            </t>
  </si>
  <si>
    <t xml:space="preserve">Junta Auxiliar De San Pedro Itztla.     </t>
  </si>
  <si>
    <t xml:space="preserve">Junta Auxiliar De San Antonio Ocopetlatlan.        </t>
  </si>
  <si>
    <t xml:space="preserve">Junta Auxiliar De San Agustín Atlihuacan.           </t>
  </si>
  <si>
    <t xml:space="preserve">Junta Auxiliar De Gilberto Camacho.     </t>
  </si>
  <si>
    <t xml:space="preserve">Junta Auxiliar De Tlapehuala.           </t>
  </si>
  <si>
    <t xml:space="preserve">Junta Auxiliar De Santa Rita.           </t>
  </si>
  <si>
    <t xml:space="preserve">Junta Auxiliar De San Isidro.           </t>
  </si>
  <si>
    <t>Secretaría De Desarrollo Humano Y Educación.</t>
  </si>
  <si>
    <t>Dirección Del Instituto Municipal De La Juventud Y El Emprendedor.</t>
  </si>
  <si>
    <t xml:space="preserve">Dirección Municipal Salud.              </t>
  </si>
  <si>
    <t xml:space="preserve">Dirección Del Instituto Municipal De Las Mujeres.  </t>
  </si>
  <si>
    <t xml:space="preserve">Dirección De Deportes.                  </t>
  </si>
  <si>
    <t xml:space="preserve">Secretaría De Bienestar.                </t>
  </si>
  <si>
    <t>Secretaría De Seguridad Pública Y Tránsito Municipal.</t>
  </si>
  <si>
    <t xml:space="preserve">Dirección De La Policía Y Tránsito Municipal.     </t>
  </si>
  <si>
    <t xml:space="preserve">Secretaría De Desarrollo Económico,Cultura Y Turismo. </t>
  </si>
  <si>
    <t xml:space="preserve">Dirección De Cultura Y Turismo.         </t>
  </si>
  <si>
    <t xml:space="preserve">Dirección De Industria Y Comercio.      </t>
  </si>
  <si>
    <t xml:space="preserve">Dirección De Rastro Municipal.          </t>
  </si>
  <si>
    <t xml:space="preserve">Cómite De Feria.                        </t>
  </si>
  <si>
    <t xml:space="preserve">Secretaría De Infraestructura,Servicios Públicos Y Ecología.         </t>
  </si>
  <si>
    <t xml:space="preserve">Dirección De Servicios Públicos.        </t>
  </si>
  <si>
    <t xml:space="preserve">Dirección De Ecología.                  </t>
  </si>
  <si>
    <t>Dirección Sistema Dif Municipal.</t>
  </si>
  <si>
    <t>Total del Gasto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</si>
</sst>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6"/>
      <color rgb="FF000000"/>
      <name val="Arial"/>
      <family val="2"/>
    </font>
    <font>
      <sz val="6"/>
      <color rgb="FF000000"/>
      <name val="Arial"/>
      <family val="2"/>
    </font>
    <font>
      <sz val="6"/>
      <color theme="1"/>
      <name val="Arial"/>
      <family val="2"/>
    </font>
    <font>
      <sz val="6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2" fontId="0" fillId="0" borderId="0" xfId="0" applyNumberForma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2" fontId="2" fillId="3" borderId="10" xfId="0" applyNumberFormat="1" applyFont="1" applyFill="1" applyBorder="1" applyAlignment="1">
      <alignment horizontal="center" vertical="center" wrapText="1"/>
    </xf>
    <xf numFmtId="2" fontId="2" fillId="3" borderId="11" xfId="0" applyNumberFormat="1" applyFont="1" applyFill="1" applyBorder="1" applyAlignment="1">
      <alignment horizontal="center" vertical="center" wrapText="1"/>
    </xf>
    <xf numFmtId="2" fontId="2" fillId="3" borderId="12" xfId="0" applyNumberFormat="1" applyFont="1" applyFill="1" applyBorder="1" applyAlignment="1">
      <alignment horizontal="center" vertical="center" wrapText="1"/>
    </xf>
    <xf numFmtId="2" fontId="2" fillId="3" borderId="9" xfId="0" applyNumberFormat="1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/>
    </xf>
    <xf numFmtId="2" fontId="2" fillId="3" borderId="14" xfId="0" applyNumberFormat="1" applyFont="1" applyFill="1" applyBorder="1" applyAlignment="1">
      <alignment horizontal="center" vertical="center" wrapText="1"/>
    </xf>
    <xf numFmtId="2" fontId="2" fillId="3" borderId="8" xfId="0" applyNumberFormat="1" applyFont="1" applyFill="1" applyBorder="1" applyAlignment="1">
      <alignment horizontal="center" vertical="center" wrapText="1"/>
    </xf>
    <xf numFmtId="2" fontId="2" fillId="3" borderId="15" xfId="0" applyNumberFormat="1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top"/>
    </xf>
    <xf numFmtId="4" fontId="3" fillId="0" borderId="9" xfId="0" applyNumberFormat="1" applyFont="1" applyBorder="1" applyAlignment="1">
      <alignment horizontal="right" vertical="center" wrapText="1"/>
    </xf>
    <xf numFmtId="4" fontId="3" fillId="0" borderId="3" xfId="0" applyNumberFormat="1" applyFont="1" applyBorder="1" applyAlignment="1">
      <alignment horizontal="right" vertical="center" wrapText="1"/>
    </xf>
    <xf numFmtId="0" fontId="3" fillId="0" borderId="13" xfId="0" applyFont="1" applyBorder="1" applyAlignment="1">
      <alignment horizontal="left" vertical="top"/>
    </xf>
    <xf numFmtId="4" fontId="3" fillId="0" borderId="13" xfId="0" applyNumberFormat="1" applyFont="1" applyBorder="1" applyAlignment="1">
      <alignment horizontal="right" vertical="center" wrapText="1"/>
    </xf>
    <xf numFmtId="4" fontId="3" fillId="0" borderId="5" xfId="0" applyNumberFormat="1" applyFont="1" applyBorder="1" applyAlignment="1">
      <alignment horizontal="right" vertical="center" wrapText="1"/>
    </xf>
    <xf numFmtId="0" fontId="4" fillId="0" borderId="13" xfId="0" applyFont="1" applyBorder="1" applyAlignment="1">
      <alignment horizontal="left" vertical="top"/>
    </xf>
    <xf numFmtId="4" fontId="2" fillId="0" borderId="13" xfId="0" applyNumberFormat="1" applyFont="1" applyBorder="1" applyAlignment="1">
      <alignment horizontal="right" vertical="center" wrapText="1"/>
    </xf>
    <xf numFmtId="4" fontId="2" fillId="0" borderId="5" xfId="0" applyNumberFormat="1" applyFont="1" applyBorder="1" applyAlignment="1">
      <alignment horizontal="right" vertical="center" wrapText="1"/>
    </xf>
    <xf numFmtId="0" fontId="3" fillId="0" borderId="13" xfId="0" applyFont="1" applyBorder="1" applyAlignment="1">
      <alignment vertical="center"/>
    </xf>
    <xf numFmtId="4" fontId="5" fillId="0" borderId="13" xfId="0" applyNumberFormat="1" applyFont="1" applyBorder="1" applyAlignment="1">
      <alignment horizontal="right" vertical="center"/>
    </xf>
    <xf numFmtId="4" fontId="3" fillId="4" borderId="13" xfId="0" applyNumberFormat="1" applyFont="1" applyFill="1" applyBorder="1" applyAlignment="1">
      <alignment horizontal="right" vertical="center" wrapText="1"/>
    </xf>
    <xf numFmtId="4" fontId="4" fillId="0" borderId="13" xfId="0" applyNumberFormat="1" applyFont="1" applyBorder="1"/>
    <xf numFmtId="4" fontId="5" fillId="0" borderId="14" xfId="0" applyNumberFormat="1" applyFont="1" applyBorder="1" applyAlignment="1">
      <alignment horizontal="right" vertical="center"/>
    </xf>
    <xf numFmtId="0" fontId="2" fillId="4" borderId="10" xfId="0" applyFont="1" applyFill="1" applyBorder="1" applyAlignment="1">
      <alignment horizontal="center" vertical="center" wrapText="1"/>
    </xf>
    <xf numFmtId="4" fontId="2" fillId="4" borderId="16" xfId="0" applyNumberFormat="1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F39CF-87F9-4C06-A521-665E0426D2F2}">
  <sheetPr>
    <tabColor rgb="FFFF495C"/>
  </sheetPr>
  <dimension ref="B1:H59"/>
  <sheetViews>
    <sheetView showGridLines="0" tabSelected="1" zoomScale="154" zoomScaleNormal="154" workbookViewId="0">
      <selection activeCell="D13" sqref="D13"/>
    </sheetView>
  </sheetViews>
  <sheetFormatPr baseColWidth="10" defaultRowHeight="15" x14ac:dyDescent="0.25"/>
  <cols>
    <col min="1" max="1" width="3.5703125" customWidth="1"/>
    <col min="2" max="2" width="40.28515625" customWidth="1"/>
    <col min="3" max="3" width="13.7109375" style="2" bestFit="1" customWidth="1"/>
    <col min="4" max="4" width="11.42578125" style="2"/>
    <col min="5" max="5" width="13.7109375" style="2" bestFit="1" customWidth="1"/>
    <col min="6" max="6" width="11.42578125" style="2"/>
    <col min="7" max="7" width="11.7109375" style="2" bestFit="1" customWidth="1"/>
    <col min="8" max="8" width="13.7109375" style="2" bestFit="1" customWidth="1"/>
  </cols>
  <sheetData>
    <row r="1" spans="2:8" ht="15.75" thickBot="1" x14ac:dyDescent="0.3">
      <c r="B1" s="1"/>
    </row>
    <row r="2" spans="2:8" x14ac:dyDescent="0.25">
      <c r="B2" s="3" t="s">
        <v>0</v>
      </c>
      <c r="C2" s="4"/>
      <c r="D2" s="4"/>
      <c r="E2" s="4"/>
      <c r="F2" s="4"/>
      <c r="G2" s="4"/>
      <c r="H2" s="5"/>
    </row>
    <row r="3" spans="2:8" x14ac:dyDescent="0.25">
      <c r="B3" s="6" t="s">
        <v>1</v>
      </c>
      <c r="C3" s="7"/>
      <c r="D3" s="7"/>
      <c r="E3" s="7"/>
      <c r="F3" s="7"/>
      <c r="G3" s="7"/>
      <c r="H3" s="8"/>
    </row>
    <row r="4" spans="2:8" x14ac:dyDescent="0.25">
      <c r="B4" s="6" t="s">
        <v>2</v>
      </c>
      <c r="C4" s="7"/>
      <c r="D4" s="7"/>
      <c r="E4" s="7"/>
      <c r="F4" s="7"/>
      <c r="G4" s="7"/>
      <c r="H4" s="8"/>
    </row>
    <row r="5" spans="2:8" ht="15.75" thickBot="1" x14ac:dyDescent="0.3">
      <c r="B5" s="9" t="s">
        <v>3</v>
      </c>
      <c r="C5" s="10"/>
      <c r="D5" s="10"/>
      <c r="E5" s="10"/>
      <c r="F5" s="10"/>
      <c r="G5" s="10"/>
      <c r="H5" s="11"/>
    </row>
    <row r="6" spans="2:8" ht="15.75" thickBot="1" x14ac:dyDescent="0.3">
      <c r="B6" s="12" t="s">
        <v>4</v>
      </c>
      <c r="C6" s="13" t="s">
        <v>5</v>
      </c>
      <c r="D6" s="14"/>
      <c r="E6" s="14"/>
      <c r="F6" s="14"/>
      <c r="G6" s="15"/>
      <c r="H6" s="16" t="s">
        <v>6</v>
      </c>
    </row>
    <row r="7" spans="2:8" ht="17.25" thickBot="1" x14ac:dyDescent="0.3">
      <c r="B7" s="17"/>
      <c r="C7" s="18" t="s">
        <v>7</v>
      </c>
      <c r="D7" s="19" t="s">
        <v>8</v>
      </c>
      <c r="E7" s="19" t="s">
        <v>9</v>
      </c>
      <c r="F7" s="19" t="s">
        <v>10</v>
      </c>
      <c r="G7" s="19" t="s">
        <v>11</v>
      </c>
      <c r="H7" s="20"/>
    </row>
    <row r="8" spans="2:8" ht="15.75" thickBot="1" x14ac:dyDescent="0.3">
      <c r="B8" s="21"/>
      <c r="C8" s="22">
        <v>1</v>
      </c>
      <c r="D8" s="23">
        <v>2</v>
      </c>
      <c r="E8" s="19" t="s">
        <v>12</v>
      </c>
      <c r="F8" s="23">
        <v>4</v>
      </c>
      <c r="G8" s="23">
        <v>5</v>
      </c>
      <c r="H8" s="19" t="s">
        <v>13</v>
      </c>
    </row>
    <row r="9" spans="2:8" x14ac:dyDescent="0.25">
      <c r="B9" s="24" t="s">
        <v>14</v>
      </c>
      <c r="C9" s="25">
        <f>+C10</f>
        <v>246916584.99000001</v>
      </c>
      <c r="D9" s="26">
        <f t="shared" ref="D9:H13" si="0">+D10</f>
        <v>37454184.200000003</v>
      </c>
      <c r="E9" s="25">
        <f t="shared" si="0"/>
        <v>284370769.19</v>
      </c>
      <c r="F9" s="25">
        <f t="shared" si="0"/>
        <v>234354305.72999999</v>
      </c>
      <c r="G9" s="26">
        <f t="shared" si="0"/>
        <v>211314974.66</v>
      </c>
      <c r="H9" s="25">
        <f t="shared" si="0"/>
        <v>50016463.459999986</v>
      </c>
    </row>
    <row r="10" spans="2:8" x14ac:dyDescent="0.25">
      <c r="B10" s="27" t="s">
        <v>15</v>
      </c>
      <c r="C10" s="28">
        <f>+C11</f>
        <v>246916584.99000001</v>
      </c>
      <c r="D10" s="29">
        <f t="shared" si="0"/>
        <v>37454184.200000003</v>
      </c>
      <c r="E10" s="28">
        <f t="shared" si="0"/>
        <v>284370769.19</v>
      </c>
      <c r="F10" s="28">
        <f t="shared" si="0"/>
        <v>234354305.72999999</v>
      </c>
      <c r="G10" s="29">
        <f t="shared" si="0"/>
        <v>211314974.66</v>
      </c>
      <c r="H10" s="28">
        <f t="shared" si="0"/>
        <v>50016463.459999986</v>
      </c>
    </row>
    <row r="11" spans="2:8" x14ac:dyDescent="0.25">
      <c r="B11" s="27" t="s">
        <v>16</v>
      </c>
      <c r="C11" s="28">
        <f>+C12</f>
        <v>246916584.99000001</v>
      </c>
      <c r="D11" s="29">
        <f t="shared" si="0"/>
        <v>37454184.200000003</v>
      </c>
      <c r="E11" s="28">
        <f t="shared" si="0"/>
        <v>284370769.19</v>
      </c>
      <c r="F11" s="28">
        <f t="shared" si="0"/>
        <v>234354305.72999999</v>
      </c>
      <c r="G11" s="29">
        <f t="shared" si="0"/>
        <v>211314974.66</v>
      </c>
      <c r="H11" s="28">
        <f t="shared" si="0"/>
        <v>50016463.459999986</v>
      </c>
    </row>
    <row r="12" spans="2:8" x14ac:dyDescent="0.25">
      <c r="B12" s="30" t="s">
        <v>17</v>
      </c>
      <c r="C12" s="28">
        <f>+C13</f>
        <v>246916584.99000001</v>
      </c>
      <c r="D12" s="29">
        <f t="shared" si="0"/>
        <v>37454184.200000003</v>
      </c>
      <c r="E12" s="28">
        <f t="shared" si="0"/>
        <v>284370769.19</v>
      </c>
      <c r="F12" s="28">
        <f t="shared" si="0"/>
        <v>234354305.72999999</v>
      </c>
      <c r="G12" s="29">
        <f t="shared" si="0"/>
        <v>211314974.66</v>
      </c>
      <c r="H12" s="28">
        <f t="shared" si="0"/>
        <v>50016463.459999986</v>
      </c>
    </row>
    <row r="13" spans="2:8" x14ac:dyDescent="0.25">
      <c r="B13" s="27" t="s">
        <v>18</v>
      </c>
      <c r="C13" s="28">
        <f>+C14</f>
        <v>246916584.99000001</v>
      </c>
      <c r="D13" s="29">
        <f>+D14</f>
        <v>37454184.200000003</v>
      </c>
      <c r="E13" s="28">
        <f t="shared" si="0"/>
        <v>284370769.19</v>
      </c>
      <c r="F13" s="28">
        <f t="shared" si="0"/>
        <v>234354305.72999999</v>
      </c>
      <c r="G13" s="29">
        <f t="shared" si="0"/>
        <v>211314974.66</v>
      </c>
      <c r="H13" s="28">
        <f t="shared" si="0"/>
        <v>50016463.459999986</v>
      </c>
    </row>
    <row r="14" spans="2:8" x14ac:dyDescent="0.25">
      <c r="B14" s="27" t="s">
        <v>19</v>
      </c>
      <c r="C14" s="31">
        <f t="shared" ref="C14:H14" si="1">+C15+C16+C17+C18++C19+C20+C21+C22+C23+C24++C25+C26+C27+C28+C29+C30+C31+C32+C33+C34+C35+C36+C37+C38+C39+C40+C41+C42+C43+C44+C45+C46+C47+C48+C49+C50+C51+C52+C53+C54+C55+C56+C57+C58</f>
        <v>246916584.99000001</v>
      </c>
      <c r="D14" s="32">
        <f t="shared" si="1"/>
        <v>37454184.200000003</v>
      </c>
      <c r="E14" s="31">
        <f t="shared" si="1"/>
        <v>284370769.19</v>
      </c>
      <c r="F14" s="31">
        <f t="shared" si="1"/>
        <v>234354305.72999999</v>
      </c>
      <c r="G14" s="32">
        <f t="shared" si="1"/>
        <v>211314974.66</v>
      </c>
      <c r="H14" s="31">
        <f t="shared" si="1"/>
        <v>50016463.459999986</v>
      </c>
    </row>
    <row r="15" spans="2:8" x14ac:dyDescent="0.25">
      <c r="B15" s="33" t="s">
        <v>20</v>
      </c>
      <c r="C15" s="34">
        <v>7925997.2000000002</v>
      </c>
      <c r="D15" s="29">
        <v>-2530521.11</v>
      </c>
      <c r="E15" s="35">
        <f>+C15+D15</f>
        <v>5395476.0899999999</v>
      </c>
      <c r="F15" s="28">
        <v>4990805.9800000004</v>
      </c>
      <c r="G15" s="29">
        <v>4990805.9800000004</v>
      </c>
      <c r="H15" s="35">
        <f>+E15-F15</f>
        <v>404670.1099999994</v>
      </c>
    </row>
    <row r="16" spans="2:8" x14ac:dyDescent="0.25">
      <c r="B16" s="33" t="s">
        <v>21</v>
      </c>
      <c r="C16" s="34">
        <v>1688948</v>
      </c>
      <c r="D16" s="29">
        <v>5196971.07</v>
      </c>
      <c r="E16" s="36">
        <f>+C16+D16</f>
        <v>6885919.0700000003</v>
      </c>
      <c r="F16" s="28">
        <v>6606438.3499999996</v>
      </c>
      <c r="G16" s="29">
        <v>6449638.3499999996</v>
      </c>
      <c r="H16" s="35">
        <f>+E16-F16</f>
        <v>279480.72000000067</v>
      </c>
    </row>
    <row r="17" spans="2:8" x14ac:dyDescent="0.25">
      <c r="B17" s="33" t="s">
        <v>22</v>
      </c>
      <c r="C17" s="34">
        <v>4947173.17</v>
      </c>
      <c r="D17" s="29">
        <v>378702.47</v>
      </c>
      <c r="E17" s="35">
        <f>+C17+D17</f>
        <v>5325875.6399999997</v>
      </c>
      <c r="F17" s="28">
        <v>5223205.26</v>
      </c>
      <c r="G17" s="29">
        <v>5048625.26</v>
      </c>
      <c r="H17" s="35">
        <f>+E17-F17</f>
        <v>102670.37999999989</v>
      </c>
    </row>
    <row r="18" spans="2:8" x14ac:dyDescent="0.25">
      <c r="B18" s="33" t="s">
        <v>23</v>
      </c>
      <c r="C18" s="34">
        <v>2487149.8199999998</v>
      </c>
      <c r="D18" s="29">
        <v>-355204.77</v>
      </c>
      <c r="E18" s="35">
        <f t="shared" ref="E18:E58" si="2">+C18+D18</f>
        <v>2131945.0499999998</v>
      </c>
      <c r="F18" s="28">
        <v>1767104.14</v>
      </c>
      <c r="G18" s="29">
        <v>1767104.14</v>
      </c>
      <c r="H18" s="35">
        <f t="shared" ref="H18:H58" si="3">+E18-F18</f>
        <v>364840.90999999992</v>
      </c>
    </row>
    <row r="19" spans="2:8" x14ac:dyDescent="0.25">
      <c r="B19" s="33" t="s">
        <v>24</v>
      </c>
      <c r="C19" s="34">
        <v>4340328.25</v>
      </c>
      <c r="D19" s="29">
        <v>764977.38</v>
      </c>
      <c r="E19" s="35">
        <f>+C19+D19</f>
        <v>5105305.63</v>
      </c>
      <c r="F19" s="28">
        <v>4729621.16</v>
      </c>
      <c r="G19" s="29">
        <v>4728851.16</v>
      </c>
      <c r="H19" s="35">
        <f>+E19-F19</f>
        <v>375684.46999999974</v>
      </c>
    </row>
    <row r="20" spans="2:8" x14ac:dyDescent="0.25">
      <c r="B20" s="33" t="s">
        <v>25</v>
      </c>
      <c r="C20" s="34">
        <v>337442.5</v>
      </c>
      <c r="D20" s="29">
        <v>44082.87</v>
      </c>
      <c r="E20" s="35">
        <f t="shared" si="2"/>
        <v>381525.37</v>
      </c>
      <c r="F20" s="28">
        <v>330343.46999999997</v>
      </c>
      <c r="G20" s="29">
        <v>330343.46999999997</v>
      </c>
      <c r="H20" s="35">
        <f t="shared" si="3"/>
        <v>51181.900000000023</v>
      </c>
    </row>
    <row r="21" spans="2:8" x14ac:dyDescent="0.25">
      <c r="B21" s="33" t="s">
        <v>26</v>
      </c>
      <c r="C21" s="34">
        <v>583255.75</v>
      </c>
      <c r="D21" s="29">
        <v>-118900.24</v>
      </c>
      <c r="E21" s="35">
        <f t="shared" si="2"/>
        <v>464355.51</v>
      </c>
      <c r="F21" s="28">
        <v>420468.74</v>
      </c>
      <c r="G21" s="29">
        <v>420468.74</v>
      </c>
      <c r="H21" s="35">
        <f t="shared" si="3"/>
        <v>43886.770000000019</v>
      </c>
    </row>
    <row r="22" spans="2:8" x14ac:dyDescent="0.25">
      <c r="B22" s="33" t="s">
        <v>27</v>
      </c>
      <c r="C22" s="34">
        <v>940965</v>
      </c>
      <c r="D22" s="29">
        <v>933642.28</v>
      </c>
      <c r="E22" s="35">
        <f t="shared" si="2"/>
        <v>1874607.28</v>
      </c>
      <c r="F22" s="28">
        <v>1682348.52</v>
      </c>
      <c r="G22" s="29">
        <v>1675848.52</v>
      </c>
      <c r="H22" s="35">
        <f t="shared" si="3"/>
        <v>192258.76</v>
      </c>
    </row>
    <row r="23" spans="2:8" x14ac:dyDescent="0.25">
      <c r="B23" s="33" t="s">
        <v>28</v>
      </c>
      <c r="C23" s="34">
        <v>1464311.75</v>
      </c>
      <c r="D23" s="29">
        <v>-16136.89</v>
      </c>
      <c r="E23" s="36">
        <f t="shared" si="2"/>
        <v>1448174.86</v>
      </c>
      <c r="F23" s="28">
        <v>1350573.17</v>
      </c>
      <c r="G23" s="29">
        <v>1350573.17</v>
      </c>
      <c r="H23" s="35">
        <f t="shared" si="3"/>
        <v>97601.690000000177</v>
      </c>
    </row>
    <row r="24" spans="2:8" x14ac:dyDescent="0.25">
      <c r="B24" s="33" t="s">
        <v>29</v>
      </c>
      <c r="C24" s="34">
        <v>1656914.25</v>
      </c>
      <c r="D24" s="29">
        <v>586695.07999999996</v>
      </c>
      <c r="E24" s="35">
        <f t="shared" si="2"/>
        <v>2243609.33</v>
      </c>
      <c r="F24" s="28">
        <v>2131184.36</v>
      </c>
      <c r="G24" s="29">
        <v>2125669.36</v>
      </c>
      <c r="H24" s="35">
        <f t="shared" si="3"/>
        <v>112424.9700000002</v>
      </c>
    </row>
    <row r="25" spans="2:8" x14ac:dyDescent="0.25">
      <c r="B25" s="33" t="s">
        <v>30</v>
      </c>
      <c r="C25" s="34">
        <v>5884703.5</v>
      </c>
      <c r="D25" s="29">
        <v>2073843.81</v>
      </c>
      <c r="E25" s="35">
        <f t="shared" si="2"/>
        <v>7958547.3100000005</v>
      </c>
      <c r="F25" s="28">
        <v>5790598.1200000001</v>
      </c>
      <c r="G25" s="29">
        <v>5733456.5199999996</v>
      </c>
      <c r="H25" s="35">
        <f t="shared" si="3"/>
        <v>2167949.1900000004</v>
      </c>
    </row>
    <row r="26" spans="2:8" x14ac:dyDescent="0.25">
      <c r="B26" s="33" t="s">
        <v>31</v>
      </c>
      <c r="C26" s="34">
        <v>891153.75</v>
      </c>
      <c r="D26" s="29">
        <v>437072.39</v>
      </c>
      <c r="E26" s="35">
        <f t="shared" si="2"/>
        <v>1328226.1400000001</v>
      </c>
      <c r="F26" s="28">
        <v>1180107.1200000001</v>
      </c>
      <c r="G26" s="29">
        <v>1180107.1200000001</v>
      </c>
      <c r="H26" s="35">
        <f t="shared" si="3"/>
        <v>148119.02000000002</v>
      </c>
    </row>
    <row r="27" spans="2:8" x14ac:dyDescent="0.25">
      <c r="B27" s="33" t="s">
        <v>32</v>
      </c>
      <c r="C27" s="34">
        <v>332471.75</v>
      </c>
      <c r="D27" s="29">
        <v>80611.61</v>
      </c>
      <c r="E27" s="36">
        <f t="shared" si="2"/>
        <v>413083.36</v>
      </c>
      <c r="F27" s="28">
        <v>379690.42</v>
      </c>
      <c r="G27" s="29">
        <v>379690.42</v>
      </c>
      <c r="H27" s="35">
        <f t="shared" si="3"/>
        <v>33392.94</v>
      </c>
    </row>
    <row r="28" spans="2:8" x14ac:dyDescent="0.25">
      <c r="B28" s="33" t="s">
        <v>33</v>
      </c>
      <c r="C28" s="34">
        <v>25938249.530000001</v>
      </c>
      <c r="D28" s="29">
        <v>-2526661.6800000002</v>
      </c>
      <c r="E28" s="35">
        <f t="shared" si="2"/>
        <v>23411587.850000001</v>
      </c>
      <c r="F28" s="28">
        <v>17132809.210000001</v>
      </c>
      <c r="G28" s="29">
        <v>17132809.210000001</v>
      </c>
      <c r="H28" s="35">
        <f t="shared" si="3"/>
        <v>6278778.6400000006</v>
      </c>
    </row>
    <row r="29" spans="2:8" x14ac:dyDescent="0.25">
      <c r="B29" s="33" t="s">
        <v>34</v>
      </c>
      <c r="C29" s="34">
        <v>1923000.75</v>
      </c>
      <c r="D29" s="29">
        <v>-169752.18</v>
      </c>
      <c r="E29" s="35">
        <f t="shared" si="2"/>
        <v>1753248.57</v>
      </c>
      <c r="F29" s="28">
        <v>1467489.19</v>
      </c>
      <c r="G29" s="29">
        <v>1314844.55</v>
      </c>
      <c r="H29" s="35">
        <f t="shared" si="3"/>
        <v>285759.38000000012</v>
      </c>
    </row>
    <row r="30" spans="2:8" x14ac:dyDescent="0.25">
      <c r="B30" s="33" t="s">
        <v>35</v>
      </c>
      <c r="C30" s="34">
        <v>2828302.25</v>
      </c>
      <c r="D30" s="29">
        <v>1370980.92</v>
      </c>
      <c r="E30" s="35">
        <f t="shared" si="2"/>
        <v>4199283.17</v>
      </c>
      <c r="F30" s="28">
        <v>3827657.18</v>
      </c>
      <c r="G30" s="29">
        <v>2825180.36</v>
      </c>
      <c r="H30" s="35">
        <f t="shared" si="3"/>
        <v>371625.98999999976</v>
      </c>
    </row>
    <row r="31" spans="2:8" x14ac:dyDescent="0.25">
      <c r="B31" s="33" t="s">
        <v>36</v>
      </c>
      <c r="C31" s="34">
        <v>1972196.42</v>
      </c>
      <c r="D31" s="29">
        <v>9439.5400000000009</v>
      </c>
      <c r="E31" s="35">
        <f t="shared" si="2"/>
        <v>1981635.96</v>
      </c>
      <c r="F31" s="28">
        <v>1627639.51</v>
      </c>
      <c r="G31" s="29">
        <v>1627639.51</v>
      </c>
      <c r="H31" s="35">
        <f t="shared" si="3"/>
        <v>353996.44999999995</v>
      </c>
    </row>
    <row r="32" spans="2:8" x14ac:dyDescent="0.25">
      <c r="B32" s="33" t="s">
        <v>37</v>
      </c>
      <c r="C32" s="34">
        <v>682960</v>
      </c>
      <c r="D32" s="29">
        <v>329463.53000000003</v>
      </c>
      <c r="E32" s="36">
        <f t="shared" si="2"/>
        <v>1012423.53</v>
      </c>
      <c r="F32" s="28">
        <v>797844.8</v>
      </c>
      <c r="G32" s="29">
        <v>797844.8</v>
      </c>
      <c r="H32" s="35">
        <f t="shared" si="3"/>
        <v>214578.72999999998</v>
      </c>
    </row>
    <row r="33" spans="2:8" x14ac:dyDescent="0.25">
      <c r="B33" s="33" t="s">
        <v>38</v>
      </c>
      <c r="C33" s="34">
        <v>110900</v>
      </c>
      <c r="D33" s="29">
        <v>134901.57</v>
      </c>
      <c r="E33" s="35">
        <f t="shared" si="2"/>
        <v>245801.57</v>
      </c>
      <c r="F33" s="28">
        <v>214210.57</v>
      </c>
      <c r="G33" s="29">
        <v>214210.57</v>
      </c>
      <c r="H33" s="35">
        <f t="shared" si="3"/>
        <v>31591</v>
      </c>
    </row>
    <row r="34" spans="2:8" x14ac:dyDescent="0.25">
      <c r="B34" s="33" t="s">
        <v>39</v>
      </c>
      <c r="C34" s="34">
        <v>55760</v>
      </c>
      <c r="D34" s="29">
        <v>95812.28</v>
      </c>
      <c r="E34" s="36">
        <f t="shared" si="2"/>
        <v>151572.28</v>
      </c>
      <c r="F34" s="28">
        <v>114364.88</v>
      </c>
      <c r="G34" s="29">
        <v>114364.88</v>
      </c>
      <c r="H34" s="35">
        <f t="shared" si="3"/>
        <v>37207.399999999994</v>
      </c>
    </row>
    <row r="35" spans="2:8" x14ac:dyDescent="0.25">
      <c r="B35" s="33" t="s">
        <v>40</v>
      </c>
      <c r="C35" s="34">
        <v>80000</v>
      </c>
      <c r="D35" s="29">
        <v>62021.4</v>
      </c>
      <c r="E35" s="36">
        <f t="shared" si="2"/>
        <v>142021.4</v>
      </c>
      <c r="F35" s="28">
        <v>86979.65</v>
      </c>
      <c r="G35" s="29">
        <v>86979.65</v>
      </c>
      <c r="H35" s="35">
        <f t="shared" si="3"/>
        <v>55041.75</v>
      </c>
    </row>
    <row r="36" spans="2:8" x14ac:dyDescent="0.25">
      <c r="B36" s="33" t="s">
        <v>41</v>
      </c>
      <c r="C36" s="34">
        <v>64350</v>
      </c>
      <c r="D36" s="29">
        <v>77016.600000000006</v>
      </c>
      <c r="E36" s="35">
        <f t="shared" si="2"/>
        <v>141366.6</v>
      </c>
      <c r="F36" s="28">
        <v>93910.16</v>
      </c>
      <c r="G36" s="29">
        <v>93910.16</v>
      </c>
      <c r="H36" s="35">
        <f t="shared" si="3"/>
        <v>47456.44</v>
      </c>
    </row>
    <row r="37" spans="2:8" x14ac:dyDescent="0.25">
      <c r="B37" s="33" t="s">
        <v>42</v>
      </c>
      <c r="C37" s="34">
        <v>198639.68</v>
      </c>
      <c r="D37" s="29">
        <v>102430.86</v>
      </c>
      <c r="E37" s="35">
        <f t="shared" si="2"/>
        <v>301070.53999999998</v>
      </c>
      <c r="F37" s="28">
        <v>217940.3</v>
      </c>
      <c r="G37" s="29">
        <v>217940.3</v>
      </c>
      <c r="H37" s="35">
        <f t="shared" si="3"/>
        <v>83130.239999999991</v>
      </c>
    </row>
    <row r="38" spans="2:8" x14ac:dyDescent="0.25">
      <c r="B38" s="33" t="s">
        <v>43</v>
      </c>
      <c r="C38" s="34">
        <v>76820</v>
      </c>
      <c r="D38" s="29">
        <v>101641.34</v>
      </c>
      <c r="E38" s="35">
        <f t="shared" si="2"/>
        <v>178461.34</v>
      </c>
      <c r="F38" s="28">
        <v>144984.17000000001</v>
      </c>
      <c r="G38" s="29">
        <v>144984.17000000001</v>
      </c>
      <c r="H38" s="35">
        <f t="shared" si="3"/>
        <v>33477.169999999984</v>
      </c>
    </row>
    <row r="39" spans="2:8" x14ac:dyDescent="0.25">
      <c r="B39" s="33" t="s">
        <v>44</v>
      </c>
      <c r="C39" s="34">
        <v>61406.14</v>
      </c>
      <c r="D39" s="29">
        <v>64633.64</v>
      </c>
      <c r="E39" s="35">
        <f t="shared" si="2"/>
        <v>126039.78</v>
      </c>
      <c r="F39" s="28">
        <v>83514.78</v>
      </c>
      <c r="G39" s="29">
        <v>83514.78</v>
      </c>
      <c r="H39" s="35">
        <f t="shared" si="3"/>
        <v>42525</v>
      </c>
    </row>
    <row r="40" spans="2:8" x14ac:dyDescent="0.25">
      <c r="B40" s="33" t="s">
        <v>45</v>
      </c>
      <c r="C40" s="34">
        <v>91500</v>
      </c>
      <c r="D40" s="29">
        <v>109993.13</v>
      </c>
      <c r="E40" s="36">
        <f t="shared" si="2"/>
        <v>201493.13</v>
      </c>
      <c r="F40" s="28">
        <v>157750.93</v>
      </c>
      <c r="G40" s="29">
        <v>157750.93</v>
      </c>
      <c r="H40" s="35">
        <f t="shared" si="3"/>
        <v>43742.200000000012</v>
      </c>
    </row>
    <row r="41" spans="2:8" x14ac:dyDescent="0.25">
      <c r="B41" s="33" t="s">
        <v>46</v>
      </c>
      <c r="C41" s="34">
        <v>226420</v>
      </c>
      <c r="D41" s="29">
        <v>80420.23</v>
      </c>
      <c r="E41" s="36">
        <f t="shared" si="2"/>
        <v>306840.23</v>
      </c>
      <c r="F41" s="28">
        <v>196468.52</v>
      </c>
      <c r="G41" s="29">
        <v>184468.52</v>
      </c>
      <c r="H41" s="35">
        <f t="shared" si="3"/>
        <v>110371.70999999999</v>
      </c>
    </row>
    <row r="42" spans="2:8" x14ac:dyDescent="0.25">
      <c r="B42" s="33" t="s">
        <v>47</v>
      </c>
      <c r="C42" s="34">
        <v>1876752.42</v>
      </c>
      <c r="D42" s="29">
        <v>58994.95</v>
      </c>
      <c r="E42" s="36">
        <f t="shared" si="2"/>
        <v>1935747.3699999999</v>
      </c>
      <c r="F42" s="28">
        <v>1810392.2</v>
      </c>
      <c r="G42" s="29">
        <v>1810392.2</v>
      </c>
      <c r="H42" s="35">
        <f t="shared" si="3"/>
        <v>125355.16999999993</v>
      </c>
    </row>
    <row r="43" spans="2:8" x14ac:dyDescent="0.25">
      <c r="B43" s="33" t="s">
        <v>48</v>
      </c>
      <c r="C43" s="34">
        <v>314681.58</v>
      </c>
      <c r="D43" s="29">
        <v>-29458.639999999999</v>
      </c>
      <c r="E43" s="36">
        <f t="shared" si="2"/>
        <v>285222.94</v>
      </c>
      <c r="F43" s="28">
        <v>244335.47</v>
      </c>
      <c r="G43" s="29">
        <v>244335.47</v>
      </c>
      <c r="H43" s="35">
        <f t="shared" si="3"/>
        <v>40887.47</v>
      </c>
    </row>
    <row r="44" spans="2:8" x14ac:dyDescent="0.25">
      <c r="B44" s="33" t="s">
        <v>49</v>
      </c>
      <c r="C44" s="34">
        <v>1119537.5</v>
      </c>
      <c r="D44" s="29">
        <v>-21289.13</v>
      </c>
      <c r="E44" s="36">
        <f t="shared" si="2"/>
        <v>1098248.3700000001</v>
      </c>
      <c r="F44" s="28">
        <v>960523.67</v>
      </c>
      <c r="G44" s="29">
        <v>960523.67</v>
      </c>
      <c r="H44" s="35">
        <f t="shared" si="3"/>
        <v>137724.70000000007</v>
      </c>
    </row>
    <row r="45" spans="2:8" x14ac:dyDescent="0.25">
      <c r="B45" s="33" t="s">
        <v>50</v>
      </c>
      <c r="C45" s="34">
        <v>289353.75</v>
      </c>
      <c r="D45" s="29">
        <v>1338.34</v>
      </c>
      <c r="E45" s="36">
        <f t="shared" si="2"/>
        <v>290692.09000000003</v>
      </c>
      <c r="F45" s="28">
        <v>258050.47</v>
      </c>
      <c r="G45" s="29">
        <v>258050.47</v>
      </c>
      <c r="H45" s="35">
        <f t="shared" si="3"/>
        <v>32641.620000000024</v>
      </c>
    </row>
    <row r="46" spans="2:8" x14ac:dyDescent="0.25">
      <c r="B46" s="33" t="s">
        <v>51</v>
      </c>
      <c r="C46" s="34">
        <v>352086</v>
      </c>
      <c r="D46" s="29">
        <v>23358.09</v>
      </c>
      <c r="E46" s="35">
        <f t="shared" si="2"/>
        <v>375444.09</v>
      </c>
      <c r="F46" s="28">
        <v>333193.77</v>
      </c>
      <c r="G46" s="29">
        <v>333193.77</v>
      </c>
      <c r="H46" s="35">
        <f t="shared" si="3"/>
        <v>42250.320000000007</v>
      </c>
    </row>
    <row r="47" spans="2:8" x14ac:dyDescent="0.25">
      <c r="B47" s="33" t="s">
        <v>52</v>
      </c>
      <c r="C47" s="34">
        <v>14915037.75</v>
      </c>
      <c r="D47" s="29">
        <v>-9829402.6899999995</v>
      </c>
      <c r="E47" s="35">
        <f t="shared" si="2"/>
        <v>5085635.0600000005</v>
      </c>
      <c r="F47" s="28">
        <v>3865870.78</v>
      </c>
      <c r="G47" s="29">
        <v>3771115.78</v>
      </c>
      <c r="H47" s="35">
        <f t="shared" si="3"/>
        <v>1219764.2800000007</v>
      </c>
    </row>
    <row r="48" spans="2:8" x14ac:dyDescent="0.25">
      <c r="B48" s="33" t="s">
        <v>53</v>
      </c>
      <c r="C48" s="34">
        <v>25602611.75</v>
      </c>
      <c r="D48" s="29">
        <v>10138176.210000001</v>
      </c>
      <c r="E48" s="35">
        <f>+C48+D48</f>
        <v>35740787.960000001</v>
      </c>
      <c r="F48" s="28">
        <v>28766730.77</v>
      </c>
      <c r="G48" s="29">
        <v>28124008.870000001</v>
      </c>
      <c r="H48" s="35">
        <f>+E48-F48</f>
        <v>6974057.1900000013</v>
      </c>
    </row>
    <row r="49" spans="2:8" x14ac:dyDescent="0.25">
      <c r="B49" s="33" t="s">
        <v>54</v>
      </c>
      <c r="C49" s="34">
        <v>2092619.25</v>
      </c>
      <c r="D49" s="29">
        <v>-222735.21</v>
      </c>
      <c r="E49" s="35">
        <f>+C49+D49</f>
        <v>1869884.04</v>
      </c>
      <c r="F49" s="28">
        <v>1549001.41</v>
      </c>
      <c r="G49" s="29">
        <v>1549001.41</v>
      </c>
      <c r="H49" s="35">
        <f>+E49-F49</f>
        <v>320882.63000000012</v>
      </c>
    </row>
    <row r="50" spans="2:8" x14ac:dyDescent="0.25">
      <c r="B50" s="33" t="s">
        <v>55</v>
      </c>
      <c r="C50" s="34">
        <v>918931.5</v>
      </c>
      <c r="D50" s="29">
        <v>5084664.83</v>
      </c>
      <c r="E50" s="35">
        <f t="shared" si="2"/>
        <v>6003596.3300000001</v>
      </c>
      <c r="F50" s="28">
        <v>5330885.01</v>
      </c>
      <c r="G50" s="29">
        <v>5323385.01</v>
      </c>
      <c r="H50" s="35">
        <f t="shared" si="3"/>
        <v>672711.3200000003</v>
      </c>
    </row>
    <row r="51" spans="2:8" x14ac:dyDescent="0.25">
      <c r="B51" s="33" t="s">
        <v>56</v>
      </c>
      <c r="C51" s="34">
        <v>4907570.42</v>
      </c>
      <c r="D51" s="29">
        <v>2405352.77</v>
      </c>
      <c r="E51" s="35">
        <f t="shared" si="2"/>
        <v>7312923.1899999995</v>
      </c>
      <c r="F51" s="28">
        <v>7158910.3399999999</v>
      </c>
      <c r="G51" s="29">
        <v>7158910.3399999999</v>
      </c>
      <c r="H51" s="35">
        <f t="shared" si="3"/>
        <v>154012.84999999963</v>
      </c>
    </row>
    <row r="52" spans="2:8" x14ac:dyDescent="0.25">
      <c r="B52" s="33" t="s">
        <v>57</v>
      </c>
      <c r="C52" s="34">
        <v>1452825</v>
      </c>
      <c r="D52" s="29">
        <v>-139601.84</v>
      </c>
      <c r="E52" s="35">
        <f t="shared" si="2"/>
        <v>1313223.1599999999</v>
      </c>
      <c r="F52" s="28">
        <v>1155910.81</v>
      </c>
      <c r="G52" s="29">
        <v>1155910.81</v>
      </c>
      <c r="H52" s="35">
        <f t="shared" si="3"/>
        <v>157312.34999999986</v>
      </c>
    </row>
    <row r="53" spans="2:8" x14ac:dyDescent="0.25">
      <c r="B53" s="33" t="s">
        <v>58</v>
      </c>
      <c r="C53" s="34">
        <v>2584009.75</v>
      </c>
      <c r="D53" s="29">
        <v>-87363.85</v>
      </c>
      <c r="E53" s="35">
        <f t="shared" si="2"/>
        <v>2496645.9</v>
      </c>
      <c r="F53" s="28">
        <v>1749409.72</v>
      </c>
      <c r="G53" s="29">
        <v>1749409.72</v>
      </c>
      <c r="H53" s="35">
        <f t="shared" si="3"/>
        <v>747236.17999999993</v>
      </c>
    </row>
    <row r="54" spans="2:8" x14ac:dyDescent="0.25">
      <c r="B54" s="33" t="s">
        <v>59</v>
      </c>
      <c r="C54" s="34">
        <v>7563200</v>
      </c>
      <c r="D54" s="29">
        <v>2645016.7799999998</v>
      </c>
      <c r="E54" s="36">
        <f t="shared" si="2"/>
        <v>10208216.779999999</v>
      </c>
      <c r="F54" s="28">
        <v>9112097.6199999992</v>
      </c>
      <c r="G54" s="29">
        <v>9112097.6199999992</v>
      </c>
      <c r="H54" s="35">
        <f t="shared" si="3"/>
        <v>1096119.1600000001</v>
      </c>
    </row>
    <row r="55" spans="2:8" x14ac:dyDescent="0.25">
      <c r="B55" s="33" t="s">
        <v>60</v>
      </c>
      <c r="C55" s="34">
        <v>100938206.08</v>
      </c>
      <c r="D55" s="29">
        <v>16928057.960000001</v>
      </c>
      <c r="E55" s="36">
        <f t="shared" si="2"/>
        <v>117866264.03999999</v>
      </c>
      <c r="F55" s="28">
        <v>93836793.620000005</v>
      </c>
      <c r="G55" s="29">
        <v>73184656.510000005</v>
      </c>
      <c r="H55" s="35">
        <f t="shared" si="3"/>
        <v>24029470.419999987</v>
      </c>
    </row>
    <row r="56" spans="2:8" x14ac:dyDescent="0.25">
      <c r="B56" s="33" t="s">
        <v>61</v>
      </c>
      <c r="C56" s="34">
        <v>3311737.75</v>
      </c>
      <c r="D56" s="29">
        <v>164917.34</v>
      </c>
      <c r="E56" s="36">
        <f t="shared" si="2"/>
        <v>3476655.09</v>
      </c>
      <c r="F56" s="28">
        <v>2958172.02</v>
      </c>
      <c r="G56" s="29">
        <v>2958172.02</v>
      </c>
      <c r="H56" s="35">
        <f t="shared" si="3"/>
        <v>518483.06999999983</v>
      </c>
    </row>
    <row r="57" spans="2:8" x14ac:dyDescent="0.25">
      <c r="B57" s="33" t="s">
        <v>62</v>
      </c>
      <c r="C57" s="34">
        <v>4131699.63</v>
      </c>
      <c r="D57" s="29">
        <v>1661006.55</v>
      </c>
      <c r="E57" s="36">
        <f t="shared" si="2"/>
        <v>5792706.1799999997</v>
      </c>
      <c r="F57" s="28">
        <v>5226731.63</v>
      </c>
      <c r="G57" s="29">
        <v>5226673.63</v>
      </c>
      <c r="H57" s="35">
        <f t="shared" si="3"/>
        <v>565974.54999999981</v>
      </c>
    </row>
    <row r="58" spans="2:8" ht="15.75" thickBot="1" x14ac:dyDescent="0.3">
      <c r="B58" s="33" t="s">
        <v>63</v>
      </c>
      <c r="C58" s="37">
        <v>6754405.4000000004</v>
      </c>
      <c r="D58" s="29">
        <v>1354974.61</v>
      </c>
      <c r="E58" s="36">
        <f t="shared" si="2"/>
        <v>8109380.0100000007</v>
      </c>
      <c r="F58" s="28">
        <v>7291243.7599999998</v>
      </c>
      <c r="G58" s="29">
        <v>7217512.7599999998</v>
      </c>
      <c r="H58" s="35">
        <f t="shared" si="3"/>
        <v>818136.25000000093</v>
      </c>
    </row>
    <row r="59" spans="2:8" ht="15.75" thickBot="1" x14ac:dyDescent="0.3">
      <c r="B59" s="38" t="s">
        <v>64</v>
      </c>
      <c r="C59" s="39">
        <f t="shared" ref="C59:H59" si="4">C15+C16+C17+C18+C19+C20+C21+C22+C23+C24+C25+C26+C27+C28+C29+C30+C31+C32+C33+C34+C35+C36+C37+C38+C39+C40+C41+C42+C43+C44+C45+C46+C47+C48+C49+C50+C51+C52+C53+C54+C55+C56+C57+C58</f>
        <v>246916584.99000001</v>
      </c>
      <c r="D59" s="39">
        <f t="shared" si="4"/>
        <v>37454184.200000003</v>
      </c>
      <c r="E59" s="39">
        <f t="shared" si="4"/>
        <v>284370769.19</v>
      </c>
      <c r="F59" s="39">
        <f t="shared" si="4"/>
        <v>234354305.72999999</v>
      </c>
      <c r="G59" s="39">
        <f t="shared" si="4"/>
        <v>211314974.66</v>
      </c>
      <c r="H59" s="39">
        <f t="shared" si="4"/>
        <v>50016463.459999986</v>
      </c>
    </row>
  </sheetData>
  <mergeCells count="7">
    <mergeCell ref="B2:H2"/>
    <mergeCell ref="B3:H3"/>
    <mergeCell ref="B4:H4"/>
    <mergeCell ref="B5:H5"/>
    <mergeCell ref="B6:B8"/>
    <mergeCell ref="C6:G6"/>
    <mergeCell ref="H6:H7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EAEPE 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Yeyian PC</dc:creator>
  <cp:lastModifiedBy>Yeyian PC</cp:lastModifiedBy>
  <dcterms:created xsi:type="dcterms:W3CDTF">2023-01-30T17:00:52Z</dcterms:created>
  <dcterms:modified xsi:type="dcterms:W3CDTF">2023-01-30T17:03:48Z</dcterms:modified>
</cp:coreProperties>
</file>