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I ESTADOS E INFORMACIÓN PRESUPUESTARIA\b) Estado Analítico del Ejercicio del Presupuesto de Egresos\"/>
    </mc:Choice>
  </mc:AlternateContent>
  <xr:revisionPtr revIDLastSave="0" documentId="13_ncr:1_{ED1C1FAA-BE75-438B-A280-07BF11127A4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4" l="1"/>
  <c r="I80" i="14" s="1"/>
  <c r="I79" i="14"/>
  <c r="F79" i="14"/>
  <c r="F78" i="14"/>
  <c r="I78" i="14" s="1"/>
  <c r="F77" i="14"/>
  <c r="I77" i="14" s="1"/>
  <c r="I76" i="14"/>
  <c r="F76" i="14"/>
  <c r="I75" i="14"/>
  <c r="F75" i="14"/>
  <c r="F74" i="14"/>
  <c r="I74" i="14" s="1"/>
  <c r="H73" i="14"/>
  <c r="G73" i="14"/>
  <c r="F73" i="14"/>
  <c r="E73" i="14"/>
  <c r="D73" i="14"/>
  <c r="I72" i="14"/>
  <c r="F72" i="14"/>
  <c r="I71" i="14"/>
  <c r="F71" i="14"/>
  <c r="F70" i="14"/>
  <c r="I70" i="14" s="1"/>
  <c r="I69" i="14" s="1"/>
  <c r="H69" i="14"/>
  <c r="G69" i="14"/>
  <c r="F69" i="14"/>
  <c r="E69" i="14"/>
  <c r="D69" i="14"/>
  <c r="I68" i="14"/>
  <c r="F68" i="14"/>
  <c r="I67" i="14"/>
  <c r="F67" i="14"/>
  <c r="F66" i="14"/>
  <c r="I66" i="14" s="1"/>
  <c r="I65" i="14"/>
  <c r="F65" i="14"/>
  <c r="F64" i="14"/>
  <c r="I64" i="14" s="1"/>
  <c r="F63" i="14"/>
  <c r="I63" i="14" s="1"/>
  <c r="I62" i="14"/>
  <c r="F62" i="14"/>
  <c r="E61" i="14"/>
  <c r="D61" i="14"/>
  <c r="I60" i="14"/>
  <c r="F60" i="14"/>
  <c r="F59" i="14"/>
  <c r="I59" i="14" s="1"/>
  <c r="F58" i="14"/>
  <c r="I58" i="14" s="1"/>
  <c r="I57" i="14" s="1"/>
  <c r="H57" i="14"/>
  <c r="G57" i="14"/>
  <c r="E57" i="14"/>
  <c r="D57" i="14"/>
  <c r="I56" i="14"/>
  <c r="F56" i="14"/>
  <c r="F55" i="14"/>
  <c r="I55" i="14" s="1"/>
  <c r="F54" i="14"/>
  <c r="I54" i="14" s="1"/>
  <c r="I53" i="14"/>
  <c r="F53" i="14"/>
  <c r="I52" i="14"/>
  <c r="F52" i="14"/>
  <c r="F51" i="14"/>
  <c r="I51" i="14" s="1"/>
  <c r="I50" i="14"/>
  <c r="F50" i="14"/>
  <c r="F49" i="14"/>
  <c r="I49" i="14" s="1"/>
  <c r="F48" i="14"/>
  <c r="I48" i="14" s="1"/>
  <c r="H47" i="14"/>
  <c r="G47" i="14"/>
  <c r="E47" i="14"/>
  <c r="D47" i="14"/>
  <c r="I46" i="14"/>
  <c r="F46" i="14"/>
  <c r="F45" i="14"/>
  <c r="I45" i="14" s="1"/>
  <c r="F44" i="14"/>
  <c r="I44" i="14" s="1"/>
  <c r="I43" i="14"/>
  <c r="F43" i="14"/>
  <c r="I42" i="14"/>
  <c r="F42" i="14"/>
  <c r="F41" i="14"/>
  <c r="I41" i="14" s="1"/>
  <c r="I40" i="14"/>
  <c r="F40" i="14"/>
  <c r="F39" i="14"/>
  <c r="I39" i="14" s="1"/>
  <c r="F38" i="14"/>
  <c r="I38" i="14" s="1"/>
  <c r="H37" i="14"/>
  <c r="G37" i="14"/>
  <c r="E37" i="14"/>
  <c r="D37" i="14"/>
  <c r="I36" i="14"/>
  <c r="F36" i="14"/>
  <c r="F35" i="14"/>
  <c r="I35" i="14" s="1"/>
  <c r="F34" i="14"/>
  <c r="I34" i="14" s="1"/>
  <c r="I33" i="14"/>
  <c r="F33" i="14"/>
  <c r="I32" i="14"/>
  <c r="F32" i="14"/>
  <c r="F31" i="14"/>
  <c r="I31" i="14" s="1"/>
  <c r="F30" i="14"/>
  <c r="I30" i="14" s="1"/>
  <c r="F29" i="14"/>
  <c r="I29" i="14" s="1"/>
  <c r="F28" i="14"/>
  <c r="I28" i="14" s="1"/>
  <c r="H27" i="14"/>
  <c r="G27" i="14"/>
  <c r="E27" i="14"/>
  <c r="D27" i="14"/>
  <c r="F26" i="14"/>
  <c r="I26" i="14" s="1"/>
  <c r="F25" i="14"/>
  <c r="I25" i="14" s="1"/>
  <c r="F24" i="14"/>
  <c r="I24" i="14" s="1"/>
  <c r="I23" i="14"/>
  <c r="F23" i="14"/>
  <c r="I22" i="14"/>
  <c r="F22" i="14"/>
  <c r="F21" i="14"/>
  <c r="I21" i="14" s="1"/>
  <c r="F20" i="14"/>
  <c r="I20" i="14" s="1"/>
  <c r="F19" i="14"/>
  <c r="I19" i="14" s="1"/>
  <c r="F18" i="14"/>
  <c r="I18" i="14" s="1"/>
  <c r="H17" i="14"/>
  <c r="G17" i="14"/>
  <c r="E17" i="14"/>
  <c r="D17" i="14"/>
  <c r="F16" i="14"/>
  <c r="I16" i="14" s="1"/>
  <c r="F15" i="14"/>
  <c r="I15" i="14" s="1"/>
  <c r="F14" i="14"/>
  <c r="I14" i="14" s="1"/>
  <c r="I13" i="14"/>
  <c r="F13" i="14"/>
  <c r="I12" i="14"/>
  <c r="F12" i="14"/>
  <c r="F11" i="14"/>
  <c r="I11" i="14" s="1"/>
  <c r="F10" i="14"/>
  <c r="I10" i="14" s="1"/>
  <c r="H9" i="14"/>
  <c r="H81" i="14" s="1"/>
  <c r="G9" i="14"/>
  <c r="G81" i="14" s="1"/>
  <c r="F9" i="14"/>
  <c r="E9" i="14"/>
  <c r="E81" i="14" s="1"/>
  <c r="D9" i="14"/>
  <c r="D81" i="14" s="1"/>
  <c r="I9" i="14" l="1"/>
  <c r="I81" i="14" s="1"/>
  <c r="I17" i="14"/>
  <c r="I73" i="14"/>
  <c r="I47" i="14"/>
  <c r="I61" i="14"/>
  <c r="I27" i="14"/>
  <c r="I37" i="14"/>
  <c r="F17" i="14"/>
  <c r="F27" i="14"/>
  <c r="F37" i="14"/>
  <c r="F47" i="14"/>
  <c r="F81" i="14" s="1"/>
  <c r="F57" i="14"/>
  <c r="F61" i="14"/>
  <c r="G59" i="5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<sst xmlns="http://schemas.openxmlformats.org/spreadsheetml/2006/main" count="146" uniqueCount="124">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</sst>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7" t="s">
        <v>121</v>
      </c>
      <c r="C2" s="38"/>
      <c r="D2" s="38"/>
      <c r="E2" s="38"/>
      <c r="F2" s="38"/>
      <c r="G2" s="38"/>
      <c r="H2" s="39"/>
    </row>
    <row r="3" spans="2:8" ht="9.9499999999999993" customHeight="1">
      <c r="B3" s="40" t="s">
        <v>0</v>
      </c>
      <c r="C3" s="41"/>
      <c r="D3" s="41"/>
      <c r="E3" s="41"/>
      <c r="F3" s="41"/>
      <c r="G3" s="41"/>
      <c r="H3" s="42"/>
    </row>
    <row r="4" spans="2:8" ht="9.9499999999999993" customHeight="1" thickBot="1">
      <c r="B4" s="43" t="s">
        <v>122</v>
      </c>
      <c r="C4" s="44"/>
      <c r="D4" s="44"/>
      <c r="E4" s="44"/>
      <c r="F4" s="44"/>
      <c r="G4" s="44"/>
      <c r="H4" s="45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6" t="s">
        <v>3</v>
      </c>
      <c r="C6" s="47"/>
      <c r="D6" s="47"/>
      <c r="E6" s="47"/>
      <c r="F6" s="5"/>
      <c r="G6" s="5"/>
      <c r="H6" s="6"/>
    </row>
    <row r="7" spans="2:8" ht="9.9499999999999993" customHeight="1">
      <c r="B7" s="48" t="s">
        <v>4</v>
      </c>
      <c r="C7" s="49"/>
      <c r="D7" s="49"/>
      <c r="E7" s="49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6" t="s">
        <v>5</v>
      </c>
      <c r="D8" s="36"/>
      <c r="E8" s="36"/>
      <c r="F8" s="5"/>
      <c r="G8" s="21">
        <v>4925043</v>
      </c>
      <c r="H8" s="22">
        <v>7265699</v>
      </c>
    </row>
    <row r="9" spans="2:8" ht="9.9499999999999993" customHeight="1">
      <c r="B9" s="3"/>
      <c r="C9" s="36" t="s">
        <v>6</v>
      </c>
      <c r="D9" s="36"/>
      <c r="E9" s="36"/>
      <c r="F9" s="5"/>
      <c r="G9" s="21">
        <v>0</v>
      </c>
      <c r="H9" s="22">
        <v>0</v>
      </c>
    </row>
    <row r="10" spans="2:8" ht="9.9499999999999993" customHeight="1">
      <c r="B10" s="3"/>
      <c r="C10" s="36" t="s">
        <v>7</v>
      </c>
      <c r="D10" s="36"/>
      <c r="E10" s="36"/>
      <c r="F10" s="5"/>
      <c r="G10" s="21">
        <v>0</v>
      </c>
      <c r="H10" s="22">
        <v>0</v>
      </c>
    </row>
    <row r="11" spans="2:8" ht="9.9499999999999993" customHeight="1">
      <c r="B11" s="3"/>
      <c r="C11" s="36" t="s">
        <v>8</v>
      </c>
      <c r="D11" s="36"/>
      <c r="E11" s="36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6" t="s">
        <v>9</v>
      </c>
      <c r="D12" s="36"/>
      <c r="E12" s="36"/>
      <c r="F12" s="5"/>
      <c r="G12" s="21">
        <v>752932.92</v>
      </c>
      <c r="H12" s="22">
        <v>2686790.17</v>
      </c>
    </row>
    <row r="13" spans="2:8" ht="9.9499999999999993" customHeight="1">
      <c r="B13" s="7"/>
      <c r="C13" s="50" t="s">
        <v>10</v>
      </c>
      <c r="D13" s="36"/>
      <c r="E13" s="36"/>
      <c r="F13" s="5"/>
      <c r="G13" s="21">
        <v>440729.23</v>
      </c>
      <c r="H13" s="22">
        <v>2369302.96</v>
      </c>
    </row>
    <row r="14" spans="2:8" ht="9.9499999999999993" customHeight="1">
      <c r="B14" s="3"/>
      <c r="C14" s="36" t="s">
        <v>11</v>
      </c>
      <c r="D14" s="36"/>
      <c r="E14" s="36"/>
      <c r="F14" s="5"/>
      <c r="G14" s="21">
        <v>0</v>
      </c>
      <c r="H14" s="22">
        <v>0</v>
      </c>
    </row>
    <row r="15" spans="2:8" ht="14.25">
      <c r="B15" s="48" t="s">
        <v>12</v>
      </c>
      <c r="C15" s="49"/>
      <c r="D15" s="49"/>
      <c r="E15" s="49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6" t="s">
        <v>13</v>
      </c>
      <c r="D16" s="36"/>
      <c r="E16" s="36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6" t="s">
        <v>14</v>
      </c>
      <c r="D17" s="36"/>
      <c r="E17" s="36"/>
      <c r="F17" s="5"/>
      <c r="G17" s="21">
        <v>0</v>
      </c>
      <c r="H17" s="22">
        <v>1850000</v>
      </c>
    </row>
    <row r="18" spans="2:8" ht="9.9499999999999993" customHeight="1">
      <c r="B18" s="48" t="s">
        <v>15</v>
      </c>
      <c r="C18" s="49"/>
      <c r="D18" s="49"/>
      <c r="E18" s="49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6" t="s">
        <v>16</v>
      </c>
      <c r="D19" s="36"/>
      <c r="E19" s="36"/>
      <c r="F19" s="5"/>
      <c r="G19" s="21">
        <v>0</v>
      </c>
      <c r="H19" s="22">
        <v>0</v>
      </c>
    </row>
    <row r="20" spans="2:8" ht="9.9499999999999993" customHeight="1">
      <c r="B20" s="3"/>
      <c r="C20" s="36" t="s">
        <v>17</v>
      </c>
      <c r="D20" s="36"/>
      <c r="E20" s="36"/>
      <c r="F20" s="5"/>
      <c r="G20" s="21">
        <v>0</v>
      </c>
      <c r="H20" s="22">
        <v>0</v>
      </c>
    </row>
    <row r="21" spans="2:8" ht="9.9499999999999993" customHeight="1">
      <c r="B21" s="3"/>
      <c r="C21" s="36" t="s">
        <v>18</v>
      </c>
      <c r="D21" s="36"/>
      <c r="E21" s="36"/>
      <c r="F21" s="5"/>
      <c r="G21" s="21">
        <v>0</v>
      </c>
      <c r="H21" s="22">
        <v>0</v>
      </c>
    </row>
    <row r="22" spans="2:8" ht="9.9499999999999993" customHeight="1">
      <c r="B22" s="3"/>
      <c r="C22" s="36" t="s">
        <v>19</v>
      </c>
      <c r="D22" s="36"/>
      <c r="E22" s="36"/>
      <c r="F22" s="5"/>
      <c r="G22" s="21">
        <v>0</v>
      </c>
      <c r="H22" s="22">
        <v>0</v>
      </c>
    </row>
    <row r="23" spans="2:8" ht="9.9499999999999993" customHeight="1">
      <c r="B23" s="3"/>
      <c r="C23" s="36" t="s">
        <v>20</v>
      </c>
      <c r="D23" s="36"/>
      <c r="E23" s="36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8" t="s">
        <v>21</v>
      </c>
      <c r="C25" s="49"/>
      <c r="D25" s="49"/>
      <c r="E25" s="49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6" t="s">
        <v>22</v>
      </c>
      <c r="C27" s="47"/>
      <c r="D27" s="47"/>
      <c r="E27" s="47"/>
      <c r="F27" s="5"/>
      <c r="G27" s="25"/>
      <c r="H27" s="22"/>
    </row>
    <row r="28" spans="2:8" ht="9.9499999999999993" customHeight="1">
      <c r="B28" s="48" t="s">
        <v>23</v>
      </c>
      <c r="C28" s="49"/>
      <c r="D28" s="49"/>
      <c r="E28" s="49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6" t="s">
        <v>24</v>
      </c>
      <c r="D29" s="36"/>
      <c r="E29" s="36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6" t="s">
        <v>25</v>
      </c>
      <c r="D30" s="36"/>
      <c r="E30" s="36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6" t="s">
        <v>26</v>
      </c>
      <c r="D31" s="36"/>
      <c r="E31" s="36"/>
      <c r="F31" s="5"/>
      <c r="G31" s="21">
        <v>23166782.850000001</v>
      </c>
      <c r="H31" s="22">
        <v>44049242.869999997</v>
      </c>
    </row>
    <row r="32" spans="2:8" ht="9.9499999999999993" customHeight="1">
      <c r="B32" s="48" t="s">
        <v>27</v>
      </c>
      <c r="C32" s="49"/>
      <c r="D32" s="49"/>
      <c r="E32" s="49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6" t="s">
        <v>28</v>
      </c>
      <c r="D33" s="36"/>
      <c r="E33" s="36"/>
      <c r="F33" s="5"/>
      <c r="G33" s="21">
        <v>0</v>
      </c>
      <c r="H33" s="22">
        <v>0</v>
      </c>
    </row>
    <row r="34" spans="2:8" ht="9.9499999999999993" customHeight="1">
      <c r="B34" s="3"/>
      <c r="C34" s="36" t="s">
        <v>29</v>
      </c>
      <c r="D34" s="36"/>
      <c r="E34" s="36"/>
      <c r="F34" s="5"/>
      <c r="G34" s="21">
        <v>0</v>
      </c>
      <c r="H34" s="22">
        <v>567888.30000000005</v>
      </c>
    </row>
    <row r="35" spans="2:8" ht="9.9499999999999993" customHeight="1">
      <c r="B35" s="3"/>
      <c r="C35" s="36" t="s">
        <v>30</v>
      </c>
      <c r="D35" s="36"/>
      <c r="E35" s="36"/>
      <c r="F35" s="5"/>
      <c r="G35" s="21">
        <v>789820</v>
      </c>
      <c r="H35" s="22">
        <v>830996</v>
      </c>
    </row>
    <row r="36" spans="2:8" ht="9.9499999999999993" customHeight="1">
      <c r="B36" s="3"/>
      <c r="C36" s="36" t="s">
        <v>31</v>
      </c>
      <c r="D36" s="36"/>
      <c r="E36" s="36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6" t="s">
        <v>32</v>
      </c>
      <c r="D37" s="36"/>
      <c r="E37" s="36"/>
      <c r="F37" s="5"/>
      <c r="G37" s="21">
        <v>1078290</v>
      </c>
      <c r="H37" s="22">
        <v>1482625</v>
      </c>
    </row>
    <row r="38" spans="2:8" ht="9.9499999999999993" customHeight="1">
      <c r="B38" s="3"/>
      <c r="C38" s="36" t="s">
        <v>33</v>
      </c>
      <c r="D38" s="36"/>
      <c r="E38" s="36"/>
      <c r="F38" s="5"/>
      <c r="G38" s="21">
        <v>0</v>
      </c>
      <c r="H38" s="22">
        <v>0</v>
      </c>
    </row>
    <row r="39" spans="2:8" ht="9.9499999999999993" customHeight="1">
      <c r="B39" s="3"/>
      <c r="C39" s="36" t="s">
        <v>34</v>
      </c>
      <c r="D39" s="36"/>
      <c r="E39" s="36"/>
      <c r="F39" s="5"/>
      <c r="G39" s="21">
        <v>0</v>
      </c>
      <c r="H39" s="22">
        <v>0</v>
      </c>
    </row>
    <row r="40" spans="2:8" ht="9.9499999999999993" customHeight="1">
      <c r="B40" s="3"/>
      <c r="C40" s="36" t="s">
        <v>35</v>
      </c>
      <c r="D40" s="36"/>
      <c r="E40" s="36"/>
      <c r="F40" s="5"/>
      <c r="G40" s="21">
        <v>235000</v>
      </c>
      <c r="H40" s="22">
        <v>125000</v>
      </c>
    </row>
    <row r="41" spans="2:8" ht="9.9499999999999993" customHeight="1">
      <c r="B41" s="3"/>
      <c r="C41" s="36" t="s">
        <v>36</v>
      </c>
      <c r="D41" s="36"/>
      <c r="E41" s="36"/>
      <c r="F41" s="5"/>
      <c r="G41" s="21">
        <v>0</v>
      </c>
      <c r="H41" s="22">
        <v>0</v>
      </c>
    </row>
    <row r="42" spans="2:8" ht="9.9499999999999993" customHeight="1">
      <c r="B42" s="48" t="s">
        <v>37</v>
      </c>
      <c r="C42" s="49"/>
      <c r="D42" s="49"/>
      <c r="E42" s="49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6" t="s">
        <v>38</v>
      </c>
      <c r="D43" s="36"/>
      <c r="E43" s="36"/>
      <c r="F43" s="5"/>
      <c r="G43" s="21">
        <v>0</v>
      </c>
      <c r="H43" s="22">
        <v>0</v>
      </c>
    </row>
    <row r="44" spans="2:8" ht="9.9499999999999993" customHeight="1">
      <c r="B44" s="3"/>
      <c r="C44" s="36" t="s">
        <v>2</v>
      </c>
      <c r="D44" s="36"/>
      <c r="E44" s="36"/>
      <c r="F44" s="5"/>
      <c r="G44" s="21">
        <v>0</v>
      </c>
      <c r="H44" s="22">
        <v>0</v>
      </c>
    </row>
    <row r="45" spans="2:8" ht="9.9499999999999993" customHeight="1">
      <c r="B45" s="3"/>
      <c r="C45" s="36" t="s">
        <v>39</v>
      </c>
      <c r="D45" s="36"/>
      <c r="E45" s="36"/>
      <c r="F45" s="5"/>
      <c r="G45" s="21">
        <v>6013910.1100000003</v>
      </c>
      <c r="H45" s="22">
        <v>18690169.390000001</v>
      </c>
    </row>
    <row r="46" spans="2:8" ht="9.9499999999999993" customHeight="1">
      <c r="B46" s="48" t="s">
        <v>40</v>
      </c>
      <c r="C46" s="49"/>
      <c r="D46" s="49"/>
      <c r="E46" s="49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6" t="s">
        <v>41</v>
      </c>
      <c r="D47" s="36"/>
      <c r="E47" s="36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6" t="s">
        <v>42</v>
      </c>
      <c r="D48" s="36"/>
      <c r="E48" s="36"/>
      <c r="F48" s="5"/>
      <c r="G48" s="21">
        <v>0</v>
      </c>
      <c r="H48" s="22">
        <v>0</v>
      </c>
    </row>
    <row r="49" spans="2:8" ht="9.9499999999999993" customHeight="1">
      <c r="B49" s="3"/>
      <c r="C49" s="36" t="s">
        <v>43</v>
      </c>
      <c r="D49" s="36"/>
      <c r="E49" s="36"/>
      <c r="F49" s="5"/>
      <c r="G49" s="21">
        <v>0</v>
      </c>
      <c r="H49" s="22">
        <v>0</v>
      </c>
    </row>
    <row r="50" spans="2:8" ht="9.9499999999999993" customHeight="1">
      <c r="B50" s="3"/>
      <c r="C50" s="36" t="s">
        <v>44</v>
      </c>
      <c r="D50" s="36"/>
      <c r="E50" s="36"/>
      <c r="F50" s="5"/>
      <c r="G50" s="21">
        <v>0</v>
      </c>
      <c r="H50" s="22">
        <v>0</v>
      </c>
    </row>
    <row r="51" spans="2:8" ht="9.9499999999999993" customHeight="1">
      <c r="B51" s="3"/>
      <c r="C51" s="36" t="s">
        <v>45</v>
      </c>
      <c r="D51" s="36"/>
      <c r="E51" s="36"/>
      <c r="F51" s="5"/>
      <c r="G51" s="21">
        <v>0</v>
      </c>
      <c r="H51" s="22">
        <v>0</v>
      </c>
    </row>
    <row r="52" spans="2:8" ht="9.9499999999999993" customHeight="1">
      <c r="B52" s="48" t="s">
        <v>46</v>
      </c>
      <c r="C52" s="49"/>
      <c r="D52" s="49"/>
      <c r="E52" s="49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6" t="s">
        <v>47</v>
      </c>
      <c r="D53" s="36"/>
      <c r="E53" s="36"/>
      <c r="F53" s="5"/>
      <c r="G53" s="21">
        <v>0</v>
      </c>
      <c r="H53" s="22">
        <v>2418179.09</v>
      </c>
    </row>
    <row r="54" spans="2:8" ht="9.9499999999999993" customHeight="1">
      <c r="B54" s="3"/>
      <c r="C54" s="36" t="s">
        <v>48</v>
      </c>
      <c r="D54" s="36"/>
      <c r="E54" s="36"/>
      <c r="F54" s="5"/>
      <c r="G54" s="21">
        <v>0</v>
      </c>
      <c r="H54" s="22">
        <v>0</v>
      </c>
    </row>
    <row r="55" spans="2:8" ht="9.9499999999999993" customHeight="1">
      <c r="B55" s="3"/>
      <c r="C55" s="36" t="s">
        <v>49</v>
      </c>
      <c r="D55" s="36"/>
      <c r="E55" s="36"/>
      <c r="F55" s="5"/>
      <c r="G55" s="21">
        <v>0</v>
      </c>
      <c r="H55" s="22">
        <v>0</v>
      </c>
    </row>
    <row r="56" spans="2:8" ht="9.9499999999999993" customHeight="1">
      <c r="B56" s="3"/>
      <c r="C56" s="36" t="s">
        <v>50</v>
      </c>
      <c r="D56" s="36"/>
      <c r="E56" s="36"/>
      <c r="F56" s="5"/>
      <c r="G56" s="21">
        <v>0</v>
      </c>
      <c r="H56" s="22">
        <v>0</v>
      </c>
    </row>
    <row r="57" spans="2:8" ht="9.9499999999999993" customHeight="1">
      <c r="B57" s="3"/>
      <c r="C57" s="36" t="s">
        <v>51</v>
      </c>
      <c r="D57" s="36"/>
      <c r="E57" s="36"/>
      <c r="F57" s="5"/>
      <c r="G57" s="21">
        <v>0</v>
      </c>
      <c r="H57" s="22">
        <v>0</v>
      </c>
    </row>
    <row r="58" spans="2:8" ht="9.9499999999999993" customHeight="1">
      <c r="B58" s="3"/>
      <c r="C58" s="36" t="s">
        <v>52</v>
      </c>
      <c r="D58" s="36"/>
      <c r="E58" s="36"/>
      <c r="F58" s="5"/>
      <c r="G58" s="21">
        <v>0</v>
      </c>
      <c r="H58" s="22">
        <v>0</v>
      </c>
    </row>
    <row r="59" spans="2:8" ht="9.9499999999999993" customHeight="1">
      <c r="B59" s="48" t="s">
        <v>53</v>
      </c>
      <c r="C59" s="49"/>
      <c r="D59" s="49"/>
      <c r="E59" s="49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6" t="s">
        <v>54</v>
      </c>
      <c r="D60" s="36"/>
      <c r="E60" s="36"/>
      <c r="F60" s="5"/>
      <c r="G60" s="21">
        <v>6857112.9900000002</v>
      </c>
      <c r="H60" s="22">
        <v>97570765.730000004</v>
      </c>
    </row>
    <row r="61" spans="2:8" ht="9.9499999999999993" customHeight="1">
      <c r="B61" s="52"/>
      <c r="C61" s="53"/>
      <c r="D61" s="53"/>
      <c r="E61" s="53"/>
      <c r="F61" s="5"/>
      <c r="G61" s="25"/>
      <c r="H61" s="22"/>
    </row>
    <row r="62" spans="2:8" ht="9.9499999999999993" customHeight="1">
      <c r="B62" s="48" t="s">
        <v>55</v>
      </c>
      <c r="C62" s="49"/>
      <c r="D62" s="49"/>
      <c r="E62" s="49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8" t="s">
        <v>56</v>
      </c>
      <c r="C64" s="49"/>
      <c r="D64" s="49"/>
      <c r="E64" s="49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51" t="s">
        <v>57</v>
      </c>
      <c r="C67" s="51"/>
      <c r="D67" s="51"/>
      <c r="E67" s="51"/>
      <c r="F67" s="51"/>
      <c r="G67" s="51"/>
      <c r="H67" s="51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zoomScale="166" zoomScaleNormal="166" workbookViewId="0">
      <selection activeCell="E9" sqref="E9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4" t="s">
        <v>24</v>
      </c>
      <c r="C9" s="55"/>
      <c r="D9" s="28">
        <f t="shared" ref="D9:I9" si="0">+D10+D11+D12+D13+D14+D15+D16</f>
        <v>63565854.279999994</v>
      </c>
      <c r="E9" s="32">
        <f t="shared" si="0"/>
        <v>0</v>
      </c>
      <c r="F9" s="28">
        <f t="shared" si="0"/>
        <v>63565854.280000001</v>
      </c>
      <c r="G9" s="28">
        <f t="shared" si="0"/>
        <v>46509073.440000005</v>
      </c>
      <c r="H9" s="28">
        <f t="shared" si="0"/>
        <v>46509073.440000005</v>
      </c>
      <c r="I9" s="28">
        <f t="shared" si="0"/>
        <v>17056780.839999996</v>
      </c>
    </row>
    <row r="10" spans="2:9">
      <c r="B10" s="15"/>
      <c r="C10" s="16" t="s">
        <v>71</v>
      </c>
      <c r="D10" s="27">
        <v>42072745.439999998</v>
      </c>
      <c r="E10" s="27">
        <v>-27666.959999999999</v>
      </c>
      <c r="F10" s="27">
        <f>+D10+E10</f>
        <v>42045078.479999997</v>
      </c>
      <c r="G10" s="27">
        <v>33109791.34</v>
      </c>
      <c r="H10" s="27">
        <v>33109791.34</v>
      </c>
      <c r="I10" s="27">
        <f>+F10-G10</f>
        <v>8935287.1399999969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10347.36</v>
      </c>
      <c r="F12" s="27">
        <f t="shared" si="1"/>
        <v>20564059.300000001</v>
      </c>
      <c r="G12" s="27">
        <v>13381962.5</v>
      </c>
      <c r="H12" s="27">
        <v>13381962.5</v>
      </c>
      <c r="I12" s="27">
        <f t="shared" si="2"/>
        <v>7182096.8000000007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17319.599999999999</v>
      </c>
      <c r="F14" s="27">
        <f t="shared" si="1"/>
        <v>17319.599999999999</v>
      </c>
      <c r="G14" s="27">
        <v>17319.599999999999</v>
      </c>
      <c r="H14" s="27">
        <v>17319.599999999999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6" t="s">
        <v>25</v>
      </c>
      <c r="C17" s="57"/>
      <c r="D17" s="28">
        <f t="shared" ref="D17:I17" si="3">+D18+D19+D20+D21+D22+D23+D24+D25+D26</f>
        <v>33735345.969999999</v>
      </c>
      <c r="E17" s="34">
        <f t="shared" si="3"/>
        <v>8870911.5</v>
      </c>
      <c r="F17" s="28">
        <f t="shared" si="3"/>
        <v>42606257.469999999</v>
      </c>
      <c r="G17" s="28">
        <f t="shared" si="3"/>
        <v>24110782.409999996</v>
      </c>
      <c r="H17" s="28">
        <f t="shared" si="3"/>
        <v>23303293.52</v>
      </c>
      <c r="I17" s="28">
        <f t="shared" si="3"/>
        <v>18495475.060000002</v>
      </c>
    </row>
    <row r="18" spans="2:9" ht="16.5">
      <c r="B18" s="15"/>
      <c r="C18" s="16" t="s">
        <v>78</v>
      </c>
      <c r="D18" s="27">
        <v>3654643.8</v>
      </c>
      <c r="E18" s="27">
        <v>468167.93</v>
      </c>
      <c r="F18" s="27">
        <f>+D18+E18</f>
        <v>4122811.73</v>
      </c>
      <c r="G18" s="27">
        <v>3097168.13</v>
      </c>
      <c r="H18" s="27">
        <v>3065160.74</v>
      </c>
      <c r="I18" s="27">
        <f>+F18-G18</f>
        <v>1025643.6000000001</v>
      </c>
    </row>
    <row r="19" spans="2:9">
      <c r="B19" s="15"/>
      <c r="C19" s="16" t="s">
        <v>79</v>
      </c>
      <c r="D19" s="27">
        <v>12573210.75</v>
      </c>
      <c r="E19" s="27">
        <v>2748702.71</v>
      </c>
      <c r="F19" s="27">
        <f t="shared" ref="F19:F26" si="4">+D19+E19</f>
        <v>15321913.460000001</v>
      </c>
      <c r="G19" s="27">
        <v>3373711.28</v>
      </c>
      <c r="H19" s="27">
        <v>3252216.88</v>
      </c>
      <c r="I19" s="27">
        <f t="shared" ref="I19:I26" si="5">+F19-G19</f>
        <v>11948202.180000002</v>
      </c>
    </row>
    <row r="20" spans="2:9" ht="16.5">
      <c r="B20" s="15"/>
      <c r="C20" s="16" t="s">
        <v>80</v>
      </c>
      <c r="D20" s="27">
        <v>100500</v>
      </c>
      <c r="E20" s="27">
        <v>-29293.42</v>
      </c>
      <c r="F20" s="27">
        <f t="shared" si="4"/>
        <v>71206.58</v>
      </c>
      <c r="G20" s="27">
        <v>517.5</v>
      </c>
      <c r="H20" s="27">
        <v>517.5</v>
      </c>
      <c r="I20" s="27">
        <f t="shared" si="5"/>
        <v>70689.08</v>
      </c>
    </row>
    <row r="21" spans="2:9">
      <c r="B21" s="15"/>
      <c r="C21" s="16" t="s">
        <v>81</v>
      </c>
      <c r="D21" s="27">
        <v>909009.43</v>
      </c>
      <c r="E21" s="27">
        <v>-136833.03</v>
      </c>
      <c r="F21" s="27">
        <f t="shared" si="4"/>
        <v>772176.4</v>
      </c>
      <c r="G21" s="27">
        <v>576598.88</v>
      </c>
      <c r="H21" s="27">
        <v>543770.93000000005</v>
      </c>
      <c r="I21" s="27">
        <f t="shared" si="5"/>
        <v>195577.52000000002</v>
      </c>
    </row>
    <row r="22" spans="2:9">
      <c r="B22" s="15"/>
      <c r="C22" s="16" t="s">
        <v>82</v>
      </c>
      <c r="D22" s="27">
        <v>1132244</v>
      </c>
      <c r="E22" s="27">
        <v>-136222.13</v>
      </c>
      <c r="F22" s="27">
        <f t="shared" si="4"/>
        <v>996021.87</v>
      </c>
      <c r="G22" s="27">
        <v>518359.37</v>
      </c>
      <c r="H22" s="27">
        <v>456437.43</v>
      </c>
      <c r="I22" s="27">
        <f t="shared" si="5"/>
        <v>477662.5</v>
      </c>
    </row>
    <row r="23" spans="2:9">
      <c r="B23" s="15"/>
      <c r="C23" s="16" t="s">
        <v>83</v>
      </c>
      <c r="D23" s="27">
        <v>13423756.41</v>
      </c>
      <c r="E23" s="27">
        <v>4762015.07</v>
      </c>
      <c r="F23" s="27">
        <f t="shared" si="4"/>
        <v>18185771.48</v>
      </c>
      <c r="G23" s="27">
        <v>13702315.17</v>
      </c>
      <c r="H23" s="27">
        <v>13363128.27</v>
      </c>
      <c r="I23" s="27">
        <f t="shared" si="5"/>
        <v>4483456.3100000005</v>
      </c>
    </row>
    <row r="24" spans="2:9" ht="16.5">
      <c r="B24" s="15"/>
      <c r="C24" s="16" t="s">
        <v>84</v>
      </c>
      <c r="D24" s="27">
        <v>465296</v>
      </c>
      <c r="E24" s="27">
        <v>158463.56</v>
      </c>
      <c r="F24" s="27">
        <f t="shared" si="4"/>
        <v>623759.56000000006</v>
      </c>
      <c r="G24" s="27">
        <v>479842.38</v>
      </c>
      <c r="H24" s="27">
        <v>281177.81</v>
      </c>
      <c r="I24" s="27">
        <f t="shared" si="5"/>
        <v>143917.18000000005</v>
      </c>
    </row>
    <row r="25" spans="2:9">
      <c r="B25" s="15"/>
      <c r="C25" s="16" t="s">
        <v>85</v>
      </c>
      <c r="D25" s="27">
        <v>153650</v>
      </c>
      <c r="E25" s="27">
        <v>-92664</v>
      </c>
      <c r="F25" s="27">
        <f t="shared" si="4"/>
        <v>60986</v>
      </c>
      <c r="G25" s="27">
        <v>60036</v>
      </c>
      <c r="H25" s="27">
        <v>60036</v>
      </c>
      <c r="I25" s="27">
        <f t="shared" si="5"/>
        <v>950</v>
      </c>
    </row>
    <row r="26" spans="2:9">
      <c r="B26" s="15"/>
      <c r="C26" s="16" t="s">
        <v>86</v>
      </c>
      <c r="D26" s="27">
        <v>1323035.58</v>
      </c>
      <c r="E26" s="27">
        <v>1128574.81</v>
      </c>
      <c r="F26" s="27">
        <f t="shared" si="4"/>
        <v>2451610.39</v>
      </c>
      <c r="G26" s="27">
        <v>2302233.7000000002</v>
      </c>
      <c r="H26" s="27">
        <v>2280847.96</v>
      </c>
      <c r="I26" s="27">
        <f t="shared" si="5"/>
        <v>149376.68999999994</v>
      </c>
    </row>
    <row r="27" spans="2:9" ht="15" customHeight="1">
      <c r="B27" s="56" t="s">
        <v>26</v>
      </c>
      <c r="C27" s="57"/>
      <c r="D27" s="28">
        <f t="shared" ref="D27:I27" si="6">+D28+D29+D30+D31+D32+D33+D34+D35+D36</f>
        <v>46223244.369999997</v>
      </c>
      <c r="E27" s="34">
        <f t="shared" si="6"/>
        <v>12166619.84</v>
      </c>
      <c r="F27" s="28">
        <f t="shared" si="6"/>
        <v>58389864.209999993</v>
      </c>
      <c r="G27" s="28">
        <f t="shared" si="6"/>
        <v>46736469.890000001</v>
      </c>
      <c r="H27" s="28">
        <f t="shared" si="6"/>
        <v>46228021.620000005</v>
      </c>
      <c r="I27" s="28">
        <f t="shared" si="6"/>
        <v>11653394.319999995</v>
      </c>
    </row>
    <row r="28" spans="2:9">
      <c r="B28" s="15"/>
      <c r="C28" s="16" t="s">
        <v>87</v>
      </c>
      <c r="D28" s="27">
        <v>11219363.6</v>
      </c>
      <c r="E28" s="27">
        <v>-404178.92</v>
      </c>
      <c r="F28" s="27">
        <f>+D28+E28</f>
        <v>10815184.68</v>
      </c>
      <c r="G28" s="27">
        <v>6825125.9100000001</v>
      </c>
      <c r="H28" s="27">
        <v>6823909.5899999999</v>
      </c>
      <c r="I28" s="27">
        <f>+F28-G28</f>
        <v>3990058.7699999996</v>
      </c>
    </row>
    <row r="29" spans="2:9">
      <c r="B29" s="15"/>
      <c r="C29" s="16" t="s">
        <v>88</v>
      </c>
      <c r="D29" s="27">
        <v>7657455</v>
      </c>
      <c r="E29" s="27">
        <v>2777421.24</v>
      </c>
      <c r="F29" s="27">
        <f t="shared" ref="F29:F36" si="7">+D29+E29</f>
        <v>10434876.24</v>
      </c>
      <c r="G29" s="27">
        <v>8432829.6799999997</v>
      </c>
      <c r="H29" s="27">
        <v>8227069.6799999997</v>
      </c>
      <c r="I29" s="27">
        <f t="shared" ref="I29:I36" si="8">+F29-G29</f>
        <v>2002046.5600000005</v>
      </c>
    </row>
    <row r="30" spans="2:9" ht="16.5">
      <c r="B30" s="15"/>
      <c r="C30" s="16" t="s">
        <v>89</v>
      </c>
      <c r="D30" s="27">
        <v>6017599.5</v>
      </c>
      <c r="E30" s="27">
        <v>460158.52</v>
      </c>
      <c r="F30" s="27">
        <f t="shared" si="7"/>
        <v>6477758.0199999996</v>
      </c>
      <c r="G30" s="27">
        <v>4253405.5199999996</v>
      </c>
      <c r="H30" s="27">
        <v>4247605.5199999996</v>
      </c>
      <c r="I30" s="27">
        <f t="shared" si="8"/>
        <v>2224352.5</v>
      </c>
    </row>
    <row r="31" spans="2:9">
      <c r="B31" s="15"/>
      <c r="C31" s="16" t="s">
        <v>90</v>
      </c>
      <c r="D31" s="27">
        <v>1226000</v>
      </c>
      <c r="E31" s="27">
        <v>-167447.73000000001</v>
      </c>
      <c r="F31" s="27">
        <f t="shared" si="7"/>
        <v>1058552.27</v>
      </c>
      <c r="G31" s="27">
        <v>388085.56</v>
      </c>
      <c r="H31" s="27">
        <v>388085.56</v>
      </c>
      <c r="I31" s="27">
        <f t="shared" si="8"/>
        <v>670466.71</v>
      </c>
    </row>
    <row r="32" spans="2:9" ht="16.5">
      <c r="B32" s="15"/>
      <c r="C32" s="16" t="s">
        <v>91</v>
      </c>
      <c r="D32" s="27">
        <v>2049014.7</v>
      </c>
      <c r="E32" s="27">
        <v>1914001.31</v>
      </c>
      <c r="F32" s="27">
        <f t="shared" si="7"/>
        <v>3963016.01</v>
      </c>
      <c r="G32" s="27">
        <v>3532742.31</v>
      </c>
      <c r="H32" s="27">
        <v>3470362.83</v>
      </c>
      <c r="I32" s="27">
        <f t="shared" si="8"/>
        <v>430273.69999999972</v>
      </c>
    </row>
    <row r="33" spans="2:9">
      <c r="B33" s="15"/>
      <c r="C33" s="16" t="s">
        <v>92</v>
      </c>
      <c r="D33" s="27">
        <v>4228590.43</v>
      </c>
      <c r="E33" s="27">
        <v>109846.39999999999</v>
      </c>
      <c r="F33" s="27">
        <f t="shared" si="7"/>
        <v>4338436.83</v>
      </c>
      <c r="G33" s="27">
        <v>4257167.7300000004</v>
      </c>
      <c r="H33" s="27">
        <v>4040711.73</v>
      </c>
      <c r="I33" s="27">
        <f t="shared" si="8"/>
        <v>81269.099999999627</v>
      </c>
    </row>
    <row r="34" spans="2:9">
      <c r="B34" s="15"/>
      <c r="C34" s="16" t="s">
        <v>93</v>
      </c>
      <c r="D34" s="27">
        <v>1155994.52</v>
      </c>
      <c r="E34" s="27">
        <v>397751.48</v>
      </c>
      <c r="F34" s="27">
        <f t="shared" si="7"/>
        <v>1553746</v>
      </c>
      <c r="G34" s="27">
        <v>1301238.99</v>
      </c>
      <c r="H34" s="27">
        <v>1284402.52</v>
      </c>
      <c r="I34" s="27">
        <f t="shared" si="8"/>
        <v>252507.01</v>
      </c>
    </row>
    <row r="35" spans="2:9">
      <c r="B35" s="15"/>
      <c r="C35" s="16" t="s">
        <v>94</v>
      </c>
      <c r="D35" s="27">
        <v>10618009.289999999</v>
      </c>
      <c r="E35" s="27">
        <v>7022643.5599999996</v>
      </c>
      <c r="F35" s="27">
        <f t="shared" si="7"/>
        <v>17640652.849999998</v>
      </c>
      <c r="G35" s="27">
        <v>15981849.41</v>
      </c>
      <c r="H35" s="27">
        <v>15981849.41</v>
      </c>
      <c r="I35" s="27">
        <f t="shared" si="8"/>
        <v>1658803.4399999976</v>
      </c>
    </row>
    <row r="36" spans="2:9">
      <c r="B36" s="15"/>
      <c r="C36" s="16" t="s">
        <v>95</v>
      </c>
      <c r="D36" s="27">
        <v>2051217.33</v>
      </c>
      <c r="E36" s="27">
        <v>56423.98</v>
      </c>
      <c r="F36" s="27">
        <f t="shared" si="7"/>
        <v>2107641.31</v>
      </c>
      <c r="G36" s="27">
        <v>1764024.78</v>
      </c>
      <c r="H36" s="27">
        <v>1764024.78</v>
      </c>
      <c r="I36" s="27">
        <f t="shared" si="8"/>
        <v>343616.53</v>
      </c>
    </row>
    <row r="37" spans="2:9" ht="15" customHeight="1">
      <c r="B37" s="56" t="s">
        <v>27</v>
      </c>
      <c r="C37" s="57"/>
      <c r="D37" s="28">
        <f t="shared" ref="D37:I37" si="9">+D38+D39+D40+D41+D42+D43+D44+D45+D46</f>
        <v>9234516.9699999988</v>
      </c>
      <c r="E37" s="34">
        <f t="shared" si="9"/>
        <v>2604054.2799999998</v>
      </c>
      <c r="F37" s="28">
        <f t="shared" si="9"/>
        <v>11838571.25</v>
      </c>
      <c r="G37" s="28">
        <f t="shared" si="9"/>
        <v>9596419.6900000013</v>
      </c>
      <c r="H37" s="28">
        <f t="shared" si="9"/>
        <v>9568419.6900000013</v>
      </c>
      <c r="I37" s="28">
        <f t="shared" si="9"/>
        <v>2242151.5599999991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85859.54</v>
      </c>
      <c r="F39" s="27">
        <f t="shared" ref="F39:F46" si="10">+D39+E39</f>
        <v>1643707.7</v>
      </c>
      <c r="G39" s="27">
        <v>1270880</v>
      </c>
      <c r="H39" s="27">
        <v>1270880</v>
      </c>
      <c r="I39" s="27">
        <f t="shared" ref="I39:I46" si="11">+F39-G39</f>
        <v>372827.69999999995</v>
      </c>
    </row>
    <row r="40" spans="2:9">
      <c r="B40" s="15"/>
      <c r="C40" s="16" t="s">
        <v>30</v>
      </c>
      <c r="D40" s="27">
        <v>1082118.67</v>
      </c>
      <c r="E40" s="27">
        <v>-34900</v>
      </c>
      <c r="F40" s="27">
        <f t="shared" si="10"/>
        <v>1047218.6699999999</v>
      </c>
      <c r="G40" s="27">
        <v>680105</v>
      </c>
      <c r="H40" s="27">
        <v>680105</v>
      </c>
      <c r="I40" s="27">
        <f t="shared" si="11"/>
        <v>367113.66999999993</v>
      </c>
    </row>
    <row r="41" spans="2:9">
      <c r="B41" s="15"/>
      <c r="C41" s="16" t="s">
        <v>31</v>
      </c>
      <c r="D41" s="27">
        <v>4734550.1399999997</v>
      </c>
      <c r="E41" s="27">
        <v>2676720.34</v>
      </c>
      <c r="F41" s="27">
        <f t="shared" si="10"/>
        <v>7411270.4799999995</v>
      </c>
      <c r="G41" s="27">
        <v>6032294.6900000004</v>
      </c>
      <c r="H41" s="27">
        <v>6004294.6900000004</v>
      </c>
      <c r="I41" s="27">
        <f t="shared" si="11"/>
        <v>1378975.7899999991</v>
      </c>
    </row>
    <row r="42" spans="2:9">
      <c r="B42" s="15"/>
      <c r="C42" s="16" t="s">
        <v>32</v>
      </c>
      <c r="D42" s="27">
        <v>1500000</v>
      </c>
      <c r="E42" s="27">
        <v>-63625.599999999999</v>
      </c>
      <c r="F42" s="27">
        <f t="shared" si="10"/>
        <v>1436374.4</v>
      </c>
      <c r="G42" s="27">
        <v>1313140</v>
      </c>
      <c r="H42" s="27">
        <v>1313140</v>
      </c>
      <c r="I42" s="27">
        <f t="shared" si="11"/>
        <v>123234.39999999991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-60000</v>
      </c>
      <c r="F45" s="27">
        <f t="shared" si="10"/>
        <v>300000</v>
      </c>
      <c r="G45" s="27">
        <v>300000</v>
      </c>
      <c r="H45" s="27">
        <v>300000</v>
      </c>
      <c r="I45" s="27">
        <f t="shared" si="11"/>
        <v>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6" t="s">
        <v>97</v>
      </c>
      <c r="C47" s="57"/>
      <c r="D47" s="28">
        <f t="shared" ref="D47:I47" si="12">+D48+D49+D50+D51+D52+D53+D54+D55+D56</f>
        <v>216971.29</v>
      </c>
      <c r="E47" s="34">
        <f t="shared" si="12"/>
        <v>1409085.21</v>
      </c>
      <c r="F47" s="28">
        <f t="shared" si="12"/>
        <v>1626056.5</v>
      </c>
      <c r="G47" s="28">
        <f t="shared" si="12"/>
        <v>1269263.1099999999</v>
      </c>
      <c r="H47" s="28">
        <f t="shared" si="12"/>
        <v>1269263.1099999999</v>
      </c>
      <c r="I47" s="28">
        <f t="shared" si="12"/>
        <v>356793.39</v>
      </c>
    </row>
    <row r="48" spans="2:9">
      <c r="B48" s="15"/>
      <c r="C48" s="16" t="s">
        <v>98</v>
      </c>
      <c r="D48" s="27">
        <v>216971.29</v>
      </c>
      <c r="E48" s="27">
        <v>909765.21</v>
      </c>
      <c r="F48" s="27">
        <f>+D48+E48</f>
        <v>1126736.5</v>
      </c>
      <c r="G48" s="27">
        <v>769943.11</v>
      </c>
      <c r="H48" s="27">
        <v>769943.11</v>
      </c>
      <c r="I48" s="27">
        <f>+F48-G48</f>
        <v>356793.39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470000</v>
      </c>
      <c r="F51" s="27">
        <f t="shared" si="13"/>
        <v>470000</v>
      </c>
      <c r="G51" s="27">
        <v>470000</v>
      </c>
      <c r="H51" s="27">
        <v>470000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29320</v>
      </c>
      <c r="F53" s="27">
        <f t="shared" si="13"/>
        <v>29320</v>
      </c>
      <c r="G53" s="27">
        <v>29320</v>
      </c>
      <c r="H53" s="27">
        <v>29320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v>0</v>
      </c>
      <c r="H55" s="27"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6" t="s">
        <v>53</v>
      </c>
      <c r="C57" s="57"/>
      <c r="D57" s="28">
        <f t="shared" ref="D57:I57" si="15">+D58+D59+D60</f>
        <v>76172499.379999995</v>
      </c>
      <c r="E57" s="34">
        <f t="shared" si="15"/>
        <v>2893557.49</v>
      </c>
      <c r="F57" s="28">
        <f t="shared" si="15"/>
        <v>79066056.86999999</v>
      </c>
      <c r="G57" s="28">
        <f t="shared" si="15"/>
        <v>42570231.329999998</v>
      </c>
      <c r="H57" s="28">
        <f t="shared" si="15"/>
        <v>33959839.079999998</v>
      </c>
      <c r="I57" s="28">
        <f t="shared" si="15"/>
        <v>36495825.539999992</v>
      </c>
    </row>
    <row r="58" spans="2:9">
      <c r="B58" s="15"/>
      <c r="C58" s="16" t="s">
        <v>106</v>
      </c>
      <c r="D58" s="27">
        <v>76172499.379999995</v>
      </c>
      <c r="E58" s="27">
        <v>2893557.49</v>
      </c>
      <c r="F58" s="27">
        <f>+D58+E58</f>
        <v>79066056.86999999</v>
      </c>
      <c r="G58" s="27">
        <v>42570231.329999998</v>
      </c>
      <c r="H58" s="27">
        <v>33959839.079999998</v>
      </c>
      <c r="I58" s="27">
        <f>+F58-G58</f>
        <v>36495825.539999992</v>
      </c>
    </row>
    <row r="59" spans="2:9">
      <c r="B59" s="15"/>
      <c r="C59" s="16" t="s">
        <v>107</v>
      </c>
      <c r="D59" s="27">
        <v>0</v>
      </c>
      <c r="E59" s="27">
        <v>0</v>
      </c>
      <c r="F59" s="27">
        <f>+D59+E59</f>
        <v>0</v>
      </c>
      <c r="G59" s="27">
        <v>0</v>
      </c>
      <c r="H59" s="27">
        <v>0</v>
      </c>
      <c r="I59" s="27">
        <f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>+D60+E60</f>
        <v>0</v>
      </c>
      <c r="G60" s="27">
        <v>0</v>
      </c>
      <c r="H60" s="27">
        <v>0</v>
      </c>
      <c r="I60" s="27">
        <f>+F60-G60</f>
        <v>0</v>
      </c>
    </row>
    <row r="61" spans="2:9" ht="15" customHeight="1">
      <c r="B61" s="56" t="s">
        <v>109</v>
      </c>
      <c r="C61" s="57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6">+D63+E63</f>
        <v>0</v>
      </c>
      <c r="G63" s="27">
        <v>0</v>
      </c>
      <c r="H63" s="27">
        <v>0</v>
      </c>
      <c r="I63" s="27">
        <f t="shared" ref="I63:I68" si="17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6"/>
        <v>0</v>
      </c>
      <c r="G64" s="27">
        <v>0</v>
      </c>
      <c r="H64" s="27">
        <v>0</v>
      </c>
      <c r="I64" s="27">
        <f t="shared" si="17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6"/>
        <v>0</v>
      </c>
      <c r="G65" s="27">
        <v>0</v>
      </c>
      <c r="H65" s="27">
        <v>0</v>
      </c>
      <c r="I65" s="27">
        <f t="shared" si="17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6"/>
        <v>0</v>
      </c>
      <c r="G66" s="27">
        <v>0</v>
      </c>
      <c r="H66" s="27">
        <v>0</v>
      </c>
      <c r="I66" s="27">
        <f t="shared" si="17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6"/>
        <v>0</v>
      </c>
      <c r="G67" s="27">
        <v>0</v>
      </c>
      <c r="H67" s="27">
        <v>0</v>
      </c>
      <c r="I67" s="27">
        <f t="shared" si="17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6"/>
        <v>0</v>
      </c>
      <c r="G68" s="27">
        <v>0</v>
      </c>
      <c r="H68" s="27">
        <v>0</v>
      </c>
      <c r="I68" s="27">
        <f t="shared" si="17"/>
        <v>0</v>
      </c>
    </row>
    <row r="69" spans="2:9" ht="15" customHeight="1">
      <c r="B69" s="56" t="s">
        <v>117</v>
      </c>
      <c r="C69" s="57"/>
      <c r="D69" s="28">
        <f t="shared" ref="D69:I69" si="18">+D70+D71+D72</f>
        <v>3768152.73</v>
      </c>
      <c r="E69" s="34">
        <f t="shared" si="18"/>
        <v>1428977.77</v>
      </c>
      <c r="F69" s="28">
        <f t="shared" si="18"/>
        <v>5197130.5</v>
      </c>
      <c r="G69" s="28">
        <f t="shared" si="18"/>
        <v>4690441.78</v>
      </c>
      <c r="H69" s="28">
        <f t="shared" si="18"/>
        <v>4690441.78</v>
      </c>
      <c r="I69" s="28">
        <f t="shared" si="18"/>
        <v>506688.71999999974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27">
        <v>1428977.77</v>
      </c>
      <c r="F72" s="27">
        <f>+D72+E72</f>
        <v>5197130.5</v>
      </c>
      <c r="G72" s="27">
        <v>4690441.78</v>
      </c>
      <c r="H72" s="27">
        <v>4690441.78</v>
      </c>
      <c r="I72" s="27">
        <f>+F72-G72</f>
        <v>506688.71999999974</v>
      </c>
    </row>
    <row r="73" spans="2:9" ht="15" customHeight="1">
      <c r="B73" s="56" t="s">
        <v>118</v>
      </c>
      <c r="C73" s="57"/>
      <c r="D73" s="28">
        <f t="shared" ref="D73:I73" si="19">+D74+D75+D76+D77+D78+D79+D80</f>
        <v>14000000</v>
      </c>
      <c r="E73" s="34">
        <f t="shared" si="19"/>
        <v>0</v>
      </c>
      <c r="F73" s="28">
        <f t="shared" si="19"/>
        <v>14000000</v>
      </c>
      <c r="G73" s="28">
        <f t="shared" si="19"/>
        <v>9540300.5399999991</v>
      </c>
      <c r="H73" s="28">
        <f t="shared" si="19"/>
        <v>9540300.5399999991</v>
      </c>
      <c r="I73" s="28">
        <f t="shared" si="19"/>
        <v>4459699.46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6323131</v>
      </c>
      <c r="H74" s="27">
        <v>6323131</v>
      </c>
      <c r="I74" s="27">
        <f t="shared" ref="I74:I80" si="20">+F74-G74</f>
        <v>1176869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1">+D75+E75</f>
        <v>6500000</v>
      </c>
      <c r="G75" s="27">
        <v>3217169.54</v>
      </c>
      <c r="H75" s="27">
        <v>3217169.54</v>
      </c>
      <c r="I75" s="27">
        <f t="shared" si="20"/>
        <v>3282830.46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1"/>
        <v>0</v>
      </c>
      <c r="G76" s="27">
        <v>0</v>
      </c>
      <c r="H76" s="27">
        <v>0</v>
      </c>
      <c r="I76" s="27">
        <f t="shared" si="20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1"/>
        <v>0</v>
      </c>
      <c r="G77" s="27">
        <v>0</v>
      </c>
      <c r="H77" s="27">
        <v>0</v>
      </c>
      <c r="I77" s="27">
        <f t="shared" si="20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1"/>
        <v>0</v>
      </c>
      <c r="G78" s="27">
        <v>0</v>
      </c>
      <c r="H78" s="27">
        <v>0</v>
      </c>
      <c r="I78" s="27">
        <f t="shared" si="20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1"/>
        <v>0</v>
      </c>
      <c r="G79" s="27">
        <v>0</v>
      </c>
      <c r="H79" s="27">
        <v>0</v>
      </c>
      <c r="I79" s="27">
        <f t="shared" si="20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1"/>
        <v>0</v>
      </c>
      <c r="G80" s="27">
        <v>0</v>
      </c>
      <c r="H80" s="27">
        <v>0</v>
      </c>
      <c r="I80" s="27">
        <f t="shared" si="20"/>
        <v>0</v>
      </c>
    </row>
    <row r="81" spans="2:9" ht="15.75" customHeight="1" thickBot="1">
      <c r="B81" s="78" t="s">
        <v>69</v>
      </c>
      <c r="C81" s="79"/>
      <c r="D81" s="26">
        <f t="shared" ref="D81:I81" si="22">+D9+D17+D27+D37+D47+D57+D61+D69+D73</f>
        <v>246916584.98999998</v>
      </c>
      <c r="E81" s="26">
        <f t="shared" si="22"/>
        <v>29373206.09</v>
      </c>
      <c r="F81" s="26">
        <f t="shared" si="22"/>
        <v>276289791.07999998</v>
      </c>
      <c r="G81" s="26">
        <f t="shared" si="22"/>
        <v>185022982.19</v>
      </c>
      <c r="H81" s="26">
        <f t="shared" si="22"/>
        <v>175068652.78</v>
      </c>
      <c r="I81" s="26">
        <f t="shared" si="22"/>
        <v>91266808.889999971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2022-11-25T17:43:46Z</dcterms:modified>
</cp:coreProperties>
</file>