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EF424147-8990-461B-9D2F-59778577C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H84" i="29" s="1"/>
  <c r="G93" i="29"/>
  <c r="F93" i="29"/>
  <c r="E93" i="29"/>
  <c r="D93" i="29"/>
  <c r="I85" i="29"/>
  <c r="H85" i="29"/>
  <c r="G85" i="29"/>
  <c r="F85" i="29"/>
  <c r="E85" i="29"/>
  <c r="D85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H10" i="29"/>
  <c r="G10" i="29"/>
  <c r="F10" i="29"/>
  <c r="F9" i="29" s="1"/>
  <c r="E10" i="29"/>
  <c r="D10" i="29"/>
  <c r="D9" i="29" s="1"/>
  <c r="I9" i="29" l="1"/>
  <c r="D84" i="29"/>
  <c r="E84" i="29"/>
  <c r="F84" i="29"/>
  <c r="E9" i="29"/>
  <c r="E159" i="29" s="1"/>
  <c r="H9" i="29"/>
  <c r="H159" i="29" s="1"/>
  <c r="G84" i="29"/>
  <c r="F159" i="29"/>
  <c r="G9" i="29"/>
  <c r="G159" i="29" s="1"/>
  <c r="D159" i="29"/>
  <c r="I84" i="29"/>
  <c r="I159" i="29" s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<sst xmlns="http://schemas.openxmlformats.org/spreadsheetml/2006/main" count="162" uniqueCount="89">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</sst>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F31" sqref="F31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5" t="s">
        <v>87</v>
      </c>
      <c r="C2" s="26"/>
      <c r="D2" s="26"/>
      <c r="E2" s="26"/>
      <c r="F2" s="26"/>
      <c r="G2" s="26"/>
      <c r="H2" s="26"/>
      <c r="I2" s="27"/>
    </row>
    <row r="3" spans="2:9" x14ac:dyDescent="0.2">
      <c r="B3" s="28" t="s">
        <v>6</v>
      </c>
      <c r="C3" s="29"/>
      <c r="D3" s="29"/>
      <c r="E3" s="29"/>
      <c r="F3" s="29"/>
      <c r="G3" s="29"/>
      <c r="H3" s="29"/>
      <c r="I3" s="30"/>
    </row>
    <row r="4" spans="2:9" x14ac:dyDescent="0.2">
      <c r="B4" s="28" t="s">
        <v>7</v>
      </c>
      <c r="C4" s="29"/>
      <c r="D4" s="29"/>
      <c r="E4" s="29"/>
      <c r="F4" s="29"/>
      <c r="G4" s="29"/>
      <c r="H4" s="29"/>
      <c r="I4" s="30"/>
    </row>
    <row r="5" spans="2:9" x14ac:dyDescent="0.2">
      <c r="B5" s="28" t="s">
        <v>88</v>
      </c>
      <c r="C5" s="29"/>
      <c r="D5" s="29"/>
      <c r="E5" s="29"/>
      <c r="F5" s="29"/>
      <c r="G5" s="29"/>
      <c r="H5" s="29"/>
      <c r="I5" s="30"/>
    </row>
    <row r="6" spans="2:9" ht="13.5" thickBot="1" x14ac:dyDescent="0.25">
      <c r="B6" s="31" t="s">
        <v>2</v>
      </c>
      <c r="C6" s="32"/>
      <c r="D6" s="32"/>
      <c r="E6" s="32"/>
      <c r="F6" s="32"/>
      <c r="G6" s="32"/>
      <c r="H6" s="32"/>
      <c r="I6" s="33"/>
    </row>
    <row r="7" spans="2:9" ht="13.5" customHeight="1" thickBot="1" x14ac:dyDescent="0.25">
      <c r="B7" s="25" t="s">
        <v>3</v>
      </c>
      <c r="C7" s="34"/>
      <c r="D7" s="36" t="s">
        <v>1</v>
      </c>
      <c r="E7" s="37"/>
      <c r="F7" s="37"/>
      <c r="G7" s="37"/>
      <c r="H7" s="38"/>
      <c r="I7" s="39" t="s">
        <v>8</v>
      </c>
    </row>
    <row r="8" spans="2:9" ht="26.25" thickBot="1" x14ac:dyDescent="0.25">
      <c r="B8" s="28"/>
      <c r="C8" s="35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40"/>
    </row>
    <row r="9" spans="2:9" x14ac:dyDescent="0.2">
      <c r="B9" s="41" t="s">
        <v>11</v>
      </c>
      <c r="C9" s="42"/>
      <c r="D9" s="10">
        <f>+D10+D18+D28+D38+D48+D58+D62+D71+D75</f>
        <v>123915496.26000001</v>
      </c>
      <c r="E9" s="10">
        <f t="shared" ref="E9:I9" si="0">+E10+E18+E28+E38+E48+E58+E62+E71+E75</f>
        <v>6570148.5100000007</v>
      </c>
      <c r="F9" s="10">
        <f t="shared" si="0"/>
        <v>130485644.77000001</v>
      </c>
      <c r="G9" s="10">
        <f t="shared" si="0"/>
        <v>36543694.549999997</v>
      </c>
      <c r="H9" s="10">
        <f t="shared" si="0"/>
        <v>36420701.939999998</v>
      </c>
      <c r="I9" s="10">
        <f t="shared" si="0"/>
        <v>93941950.220000014</v>
      </c>
    </row>
    <row r="10" spans="2:9" x14ac:dyDescent="0.2">
      <c r="B10" s="21" t="s">
        <v>12</v>
      </c>
      <c r="C10" s="22"/>
      <c r="D10" s="11">
        <f>+D11+D12+D13+D14+D15+D16+D17</f>
        <v>51873726.529999994</v>
      </c>
      <c r="E10" s="11">
        <f t="shared" ref="E10:I10" si="1">+E11+E12+E13+E14+E15+E16+E17</f>
        <v>0</v>
      </c>
      <c r="F10" s="11">
        <f t="shared" si="1"/>
        <v>51873726.529999994</v>
      </c>
      <c r="G10" s="11">
        <f t="shared" si="1"/>
        <v>13588903.99</v>
      </c>
      <c r="H10" s="11">
        <f t="shared" si="1"/>
        <v>13588903.99</v>
      </c>
      <c r="I10" s="11">
        <f t="shared" si="1"/>
        <v>38284822.539999999</v>
      </c>
    </row>
    <row r="11" spans="2:9" x14ac:dyDescent="0.2">
      <c r="B11" s="19"/>
      <c r="C11" s="20" t="s">
        <v>13</v>
      </c>
      <c r="D11" s="12">
        <v>35694370.799999997</v>
      </c>
      <c r="E11" s="12">
        <v>-1690.9</v>
      </c>
      <c r="F11" s="12">
        <v>35692679.899999999</v>
      </c>
      <c r="G11" s="12">
        <v>9851515.4199999999</v>
      </c>
      <c r="H11" s="12">
        <v>9851515.4199999999</v>
      </c>
      <c r="I11" s="12">
        <v>25841164.48</v>
      </c>
    </row>
    <row r="12" spans="2:9" x14ac:dyDescent="0.2">
      <c r="B12" s="19"/>
      <c r="C12" s="20" t="s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2:9" x14ac:dyDescent="0.2">
      <c r="B13" s="19"/>
      <c r="C13" s="20" t="s">
        <v>15</v>
      </c>
      <c r="D13" s="12">
        <v>15239958.83</v>
      </c>
      <c r="E13" s="12">
        <v>1690.9</v>
      </c>
      <c r="F13" s="12">
        <v>15241649.73</v>
      </c>
      <c r="G13" s="12">
        <v>3737388.57</v>
      </c>
      <c r="H13" s="12">
        <v>3737388.57</v>
      </c>
      <c r="I13" s="12">
        <v>11504261.16</v>
      </c>
    </row>
    <row r="14" spans="2:9" x14ac:dyDescent="0.2">
      <c r="B14" s="19"/>
      <c r="C14" s="20" t="s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2:9" x14ac:dyDescent="0.2">
      <c r="B15" s="19"/>
      <c r="C15" s="20" t="s">
        <v>17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9" x14ac:dyDescent="0.2">
      <c r="B16" s="19"/>
      <c r="C16" s="20" t="s">
        <v>18</v>
      </c>
      <c r="D16" s="12">
        <v>939396.9</v>
      </c>
      <c r="E16" s="12">
        <v>0</v>
      </c>
      <c r="F16" s="12">
        <v>939396.9</v>
      </c>
      <c r="G16" s="12">
        <v>0</v>
      </c>
      <c r="H16" s="12">
        <v>0</v>
      </c>
      <c r="I16" s="12">
        <v>939396.9</v>
      </c>
    </row>
    <row r="17" spans="2:9" x14ac:dyDescent="0.2">
      <c r="B17" s="19"/>
      <c r="C17" s="20" t="s">
        <v>19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 x14ac:dyDescent="0.2">
      <c r="B18" s="21" t="s">
        <v>20</v>
      </c>
      <c r="C18" s="22"/>
      <c r="D18" s="12">
        <f>+D19+D20+D21+D22+D23+D24+D25+D26+D27</f>
        <v>23735345.969999999</v>
      </c>
      <c r="E18" s="12">
        <f t="shared" ref="E18:I18" si="2">+E19+E20+E21+E22+E23+E24+E25+E26+E27</f>
        <v>1405071.11</v>
      </c>
      <c r="F18" s="12">
        <f t="shared" si="2"/>
        <v>25140417.080000002</v>
      </c>
      <c r="G18" s="12">
        <f t="shared" si="2"/>
        <v>6394773.9499999993</v>
      </c>
      <c r="H18" s="12">
        <f t="shared" si="2"/>
        <v>6344661.9499999993</v>
      </c>
      <c r="I18" s="12">
        <f t="shared" si="2"/>
        <v>18745643.130000003</v>
      </c>
    </row>
    <row r="19" spans="2:9" x14ac:dyDescent="0.2">
      <c r="B19" s="19"/>
      <c r="C19" s="20" t="s">
        <v>21</v>
      </c>
      <c r="D19" s="12">
        <v>3654643.8</v>
      </c>
      <c r="E19" s="12">
        <v>528739.04</v>
      </c>
      <c r="F19" s="12">
        <v>4183382.84</v>
      </c>
      <c r="G19" s="12">
        <v>830245</v>
      </c>
      <c r="H19" s="12">
        <v>830245</v>
      </c>
      <c r="I19" s="12">
        <v>3353137.84</v>
      </c>
    </row>
    <row r="20" spans="2:9" x14ac:dyDescent="0.2">
      <c r="B20" s="19"/>
      <c r="C20" s="20" t="s">
        <v>22</v>
      </c>
      <c r="D20" s="12">
        <v>2573210.75</v>
      </c>
      <c r="E20" s="12">
        <v>259872.04</v>
      </c>
      <c r="F20" s="12">
        <v>2833082.79</v>
      </c>
      <c r="G20" s="12">
        <v>852355.18</v>
      </c>
      <c r="H20" s="12">
        <v>802243.18</v>
      </c>
      <c r="I20" s="12">
        <v>1980727.61</v>
      </c>
    </row>
    <row r="21" spans="2:9" x14ac:dyDescent="0.2">
      <c r="B21" s="19"/>
      <c r="C21" s="20" t="s">
        <v>23</v>
      </c>
      <c r="D21" s="12">
        <v>100500</v>
      </c>
      <c r="E21" s="12">
        <v>213</v>
      </c>
      <c r="F21" s="12">
        <v>100713</v>
      </c>
      <c r="G21" s="12">
        <v>213</v>
      </c>
      <c r="H21" s="12">
        <v>213</v>
      </c>
      <c r="I21" s="12">
        <v>100500</v>
      </c>
    </row>
    <row r="22" spans="2:9" x14ac:dyDescent="0.2">
      <c r="B22" s="19"/>
      <c r="C22" s="20" t="s">
        <v>24</v>
      </c>
      <c r="D22" s="12">
        <v>909009.43</v>
      </c>
      <c r="E22" s="12">
        <v>187479.66</v>
      </c>
      <c r="F22" s="12">
        <v>1096489.0900000001</v>
      </c>
      <c r="G22" s="12">
        <v>255602.24</v>
      </c>
      <c r="H22" s="12">
        <v>255602.24</v>
      </c>
      <c r="I22" s="12">
        <v>840886.85</v>
      </c>
    </row>
    <row r="23" spans="2:9" x14ac:dyDescent="0.2">
      <c r="B23" s="19"/>
      <c r="C23" s="20" t="s">
        <v>25</v>
      </c>
      <c r="D23" s="12">
        <v>1132244</v>
      </c>
      <c r="E23" s="12">
        <v>122263.6</v>
      </c>
      <c r="F23" s="12">
        <v>1254507.6000000001</v>
      </c>
      <c r="G23" s="12">
        <v>156176.49</v>
      </c>
      <c r="H23" s="12">
        <v>156176.49</v>
      </c>
      <c r="I23" s="12">
        <v>1098331.1100000001</v>
      </c>
    </row>
    <row r="24" spans="2:9" x14ac:dyDescent="0.2">
      <c r="B24" s="19"/>
      <c r="C24" s="20" t="s">
        <v>26</v>
      </c>
      <c r="D24" s="12">
        <v>13423756.41</v>
      </c>
      <c r="E24" s="12">
        <v>107057.12</v>
      </c>
      <c r="F24" s="12">
        <v>13530813.529999999</v>
      </c>
      <c r="G24" s="12">
        <v>3851142.09</v>
      </c>
      <c r="H24" s="12">
        <v>3851142.09</v>
      </c>
      <c r="I24" s="12">
        <v>9679671.4399999995</v>
      </c>
    </row>
    <row r="25" spans="2:9" x14ac:dyDescent="0.2">
      <c r="B25" s="19"/>
      <c r="C25" s="20" t="s">
        <v>27</v>
      </c>
      <c r="D25" s="12">
        <v>465296</v>
      </c>
      <c r="E25" s="12">
        <v>26966.080000000002</v>
      </c>
      <c r="F25" s="12">
        <v>492262.08</v>
      </c>
      <c r="G25" s="12">
        <v>28298.67</v>
      </c>
      <c r="H25" s="12">
        <v>28298.67</v>
      </c>
      <c r="I25" s="12">
        <v>463963.41</v>
      </c>
    </row>
    <row r="26" spans="2:9" x14ac:dyDescent="0.2">
      <c r="B26" s="19"/>
      <c r="C26" s="20" t="s">
        <v>28</v>
      </c>
      <c r="D26" s="12">
        <v>153650</v>
      </c>
      <c r="E26" s="12">
        <v>33448.800000000003</v>
      </c>
      <c r="F26" s="12">
        <v>187098.8</v>
      </c>
      <c r="G26" s="12">
        <v>33448.800000000003</v>
      </c>
      <c r="H26" s="12">
        <v>33448.800000000003</v>
      </c>
      <c r="I26" s="12">
        <v>153650</v>
      </c>
    </row>
    <row r="27" spans="2:9" x14ac:dyDescent="0.2">
      <c r="B27" s="19"/>
      <c r="C27" s="20" t="s">
        <v>29</v>
      </c>
      <c r="D27" s="12">
        <v>1323035.58</v>
      </c>
      <c r="E27" s="12">
        <v>139031.76999999999</v>
      </c>
      <c r="F27" s="12">
        <v>1462067.35</v>
      </c>
      <c r="G27" s="12">
        <v>387292.48</v>
      </c>
      <c r="H27" s="12">
        <v>387292.48</v>
      </c>
      <c r="I27" s="12">
        <v>1074774.8700000001</v>
      </c>
    </row>
    <row r="28" spans="2:9" x14ac:dyDescent="0.2">
      <c r="B28" s="21" t="s">
        <v>30</v>
      </c>
      <c r="C28" s="22"/>
      <c r="D28" s="12">
        <f>D29+D30+D31+D32+D33+D34+D35+D36+D37</f>
        <v>37986782.769999996</v>
      </c>
      <c r="E28" s="12">
        <f t="shared" ref="E28:H28" si="3">E29+E30+E31+E32+E33+E34+E35+E36+E37</f>
        <v>3389367.4200000004</v>
      </c>
      <c r="F28" s="12">
        <f t="shared" si="3"/>
        <v>41376150.189999998</v>
      </c>
      <c r="G28" s="12">
        <f t="shared" si="3"/>
        <v>13098898.02</v>
      </c>
      <c r="H28" s="12">
        <f t="shared" si="3"/>
        <v>13039617.41</v>
      </c>
      <c r="I28" s="12">
        <f>I29+I30+I31+I32+I33+I34+I35+I36+I37</f>
        <v>28277252.170000002</v>
      </c>
    </row>
    <row r="29" spans="2:9" x14ac:dyDescent="0.2">
      <c r="B29" s="19"/>
      <c r="C29" s="20" t="s">
        <v>31</v>
      </c>
      <c r="D29" s="12">
        <v>2982902</v>
      </c>
      <c r="E29" s="12">
        <v>109434.14</v>
      </c>
      <c r="F29" s="12">
        <v>3092336.14</v>
      </c>
      <c r="G29" s="12">
        <v>499149.79</v>
      </c>
      <c r="H29" s="12">
        <v>499149.79</v>
      </c>
      <c r="I29" s="12">
        <v>2593186.35</v>
      </c>
    </row>
    <row r="30" spans="2:9" x14ac:dyDescent="0.2">
      <c r="B30" s="19"/>
      <c r="C30" s="20" t="s">
        <v>32</v>
      </c>
      <c r="D30" s="12">
        <v>7657455</v>
      </c>
      <c r="E30" s="12">
        <v>883084.18</v>
      </c>
      <c r="F30" s="12">
        <v>8540539.1799999997</v>
      </c>
      <c r="G30" s="12">
        <v>2133832.1800000002</v>
      </c>
      <c r="H30" s="12">
        <v>2121072.1800000002</v>
      </c>
      <c r="I30" s="12">
        <v>6406707</v>
      </c>
    </row>
    <row r="31" spans="2:9" x14ac:dyDescent="0.2">
      <c r="B31" s="19"/>
      <c r="C31" s="20" t="s">
        <v>33</v>
      </c>
      <c r="D31" s="12">
        <v>6017599.5</v>
      </c>
      <c r="E31" s="12">
        <v>971716.55</v>
      </c>
      <c r="F31" s="12">
        <v>6989316.0499999998</v>
      </c>
      <c r="G31" s="12">
        <v>1079530.46</v>
      </c>
      <c r="H31" s="12">
        <v>1079530.46</v>
      </c>
      <c r="I31" s="12">
        <v>5909785.5899999999</v>
      </c>
    </row>
    <row r="32" spans="2:9" x14ac:dyDescent="0.2">
      <c r="B32" s="19"/>
      <c r="C32" s="20" t="s">
        <v>34</v>
      </c>
      <c r="D32" s="12">
        <v>1226000</v>
      </c>
      <c r="E32" s="12">
        <v>74052.240000000005</v>
      </c>
      <c r="F32" s="12">
        <v>1300052.24</v>
      </c>
      <c r="G32" s="12">
        <v>151970.51</v>
      </c>
      <c r="H32" s="12">
        <v>114679.9</v>
      </c>
      <c r="I32" s="12">
        <v>1148081.73</v>
      </c>
    </row>
    <row r="33" spans="2:9" x14ac:dyDescent="0.2">
      <c r="B33" s="19"/>
      <c r="C33" s="20" t="s">
        <v>35</v>
      </c>
      <c r="D33" s="12">
        <v>2049014.7</v>
      </c>
      <c r="E33" s="12">
        <v>175921.98</v>
      </c>
      <c r="F33" s="12">
        <v>2224936.6800000002</v>
      </c>
      <c r="G33" s="12">
        <v>322486.59000000003</v>
      </c>
      <c r="H33" s="12">
        <v>322486.59000000003</v>
      </c>
      <c r="I33" s="12">
        <v>1902450.09</v>
      </c>
    </row>
    <row r="34" spans="2:9" x14ac:dyDescent="0.2">
      <c r="B34" s="19"/>
      <c r="C34" s="20" t="s">
        <v>36</v>
      </c>
      <c r="D34" s="12">
        <v>4228590.43</v>
      </c>
      <c r="E34" s="12">
        <v>170488</v>
      </c>
      <c r="F34" s="12">
        <v>4399078.43</v>
      </c>
      <c r="G34" s="12">
        <v>1202820.03</v>
      </c>
      <c r="H34" s="12">
        <v>1193590.03</v>
      </c>
      <c r="I34" s="12">
        <v>3196258.4</v>
      </c>
    </row>
    <row r="35" spans="2:9" x14ac:dyDescent="0.2">
      <c r="B35" s="19"/>
      <c r="C35" s="20" t="s">
        <v>37</v>
      </c>
      <c r="D35" s="12">
        <v>1155994.52</v>
      </c>
      <c r="E35" s="12">
        <v>75883.89</v>
      </c>
      <c r="F35" s="12">
        <v>1231878.4099999999</v>
      </c>
      <c r="G35" s="12">
        <v>286248.34000000003</v>
      </c>
      <c r="H35" s="12">
        <v>286248.34000000003</v>
      </c>
      <c r="I35" s="12">
        <v>945630.07</v>
      </c>
    </row>
    <row r="36" spans="2:9" x14ac:dyDescent="0.2">
      <c r="B36" s="19"/>
      <c r="C36" s="20" t="s">
        <v>38</v>
      </c>
      <c r="D36" s="12">
        <v>10618009.289999999</v>
      </c>
      <c r="E36" s="12">
        <v>918821.44</v>
      </c>
      <c r="F36" s="12">
        <v>11536830.73</v>
      </c>
      <c r="G36" s="12">
        <v>6922530.1200000001</v>
      </c>
      <c r="H36" s="12">
        <v>6922530.1200000001</v>
      </c>
      <c r="I36" s="12">
        <v>4614300.6100000003</v>
      </c>
    </row>
    <row r="37" spans="2:9" x14ac:dyDescent="0.2">
      <c r="B37" s="19"/>
      <c r="C37" s="20" t="s">
        <v>39</v>
      </c>
      <c r="D37" s="12">
        <v>2051217.33</v>
      </c>
      <c r="E37" s="12">
        <v>9965</v>
      </c>
      <c r="F37" s="12">
        <v>2061182.33</v>
      </c>
      <c r="G37" s="12">
        <v>500330</v>
      </c>
      <c r="H37" s="12">
        <v>500330</v>
      </c>
      <c r="I37" s="12">
        <v>1560852.33</v>
      </c>
    </row>
    <row r="38" spans="2:9" x14ac:dyDescent="0.2">
      <c r="B38" s="21" t="s">
        <v>40</v>
      </c>
      <c r="C38" s="22"/>
      <c r="D38" s="12">
        <f>D39+D40+D41+D42+D43+D44+D45+D46+D47</f>
        <v>9234516.9699999988</v>
      </c>
      <c r="E38" s="12">
        <f t="shared" ref="E38:H38" si="4">E39+E40+E41+E42+E43+E44+E45+E46+E47</f>
        <v>1638755.12</v>
      </c>
      <c r="F38" s="12">
        <f t="shared" si="4"/>
        <v>10873272.09</v>
      </c>
      <c r="G38" s="12">
        <f t="shared" si="4"/>
        <v>3309649.17</v>
      </c>
      <c r="H38" s="12">
        <f t="shared" si="4"/>
        <v>3296049.17</v>
      </c>
      <c r="I38" s="12">
        <f>I39+I40+I41+I42+I43+I44+I45+I46+I47</f>
        <v>7563622.9199999999</v>
      </c>
    </row>
    <row r="39" spans="2:9" x14ac:dyDescent="0.2">
      <c r="B39" s="19"/>
      <c r="C39" s="20" t="s">
        <v>41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</row>
    <row r="40" spans="2:9" x14ac:dyDescent="0.2">
      <c r="B40" s="19"/>
      <c r="C40" s="20" t="s">
        <v>42</v>
      </c>
      <c r="D40" s="12">
        <v>1557848.16</v>
      </c>
      <c r="E40" s="12">
        <v>5174.08</v>
      </c>
      <c r="F40" s="12">
        <v>1563022.24</v>
      </c>
      <c r="G40" s="12">
        <v>349530</v>
      </c>
      <c r="H40" s="12">
        <v>349530</v>
      </c>
      <c r="I40" s="12">
        <v>1213492.24</v>
      </c>
    </row>
    <row r="41" spans="2:9" x14ac:dyDescent="0.2">
      <c r="B41" s="19"/>
      <c r="C41" s="20" t="s">
        <v>43</v>
      </c>
      <c r="D41" s="12">
        <v>1082118.67</v>
      </c>
      <c r="E41" s="12">
        <v>0</v>
      </c>
      <c r="F41" s="12">
        <v>1082118.67</v>
      </c>
      <c r="G41" s="12">
        <v>645030</v>
      </c>
      <c r="H41" s="12">
        <v>645030</v>
      </c>
      <c r="I41" s="12">
        <v>437088.67</v>
      </c>
    </row>
    <row r="42" spans="2:9" x14ac:dyDescent="0.2">
      <c r="B42" s="19"/>
      <c r="C42" s="20" t="s">
        <v>44</v>
      </c>
      <c r="D42" s="12">
        <v>4734550.1399999997</v>
      </c>
      <c r="E42" s="12">
        <v>1633581.04</v>
      </c>
      <c r="F42" s="12">
        <v>6368131.1799999997</v>
      </c>
      <c r="G42" s="12">
        <v>1838169.17</v>
      </c>
      <c r="H42" s="12">
        <v>1824569.17</v>
      </c>
      <c r="I42" s="12">
        <v>4529962.01</v>
      </c>
    </row>
    <row r="43" spans="2:9" x14ac:dyDescent="0.2">
      <c r="B43" s="19"/>
      <c r="C43" s="20" t="s">
        <v>45</v>
      </c>
      <c r="D43" s="12">
        <v>1500000</v>
      </c>
      <c r="E43" s="12">
        <v>0</v>
      </c>
      <c r="F43" s="12">
        <v>1500000</v>
      </c>
      <c r="G43" s="12">
        <v>386920</v>
      </c>
      <c r="H43" s="12">
        <v>386920</v>
      </c>
      <c r="I43" s="12">
        <v>1113080</v>
      </c>
    </row>
    <row r="44" spans="2:9" x14ac:dyDescent="0.2">
      <c r="B44" s="19"/>
      <c r="C44" s="20" t="s">
        <v>46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</row>
    <row r="45" spans="2:9" x14ac:dyDescent="0.2">
      <c r="B45" s="19"/>
      <c r="C45" s="20" t="s">
        <v>47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</row>
    <row r="46" spans="2:9" x14ac:dyDescent="0.2">
      <c r="B46" s="19"/>
      <c r="C46" s="20" t="s">
        <v>48</v>
      </c>
      <c r="D46" s="12">
        <v>360000</v>
      </c>
      <c r="E46" s="12">
        <v>0</v>
      </c>
      <c r="F46" s="12">
        <v>360000</v>
      </c>
      <c r="G46" s="12">
        <v>90000</v>
      </c>
      <c r="H46" s="12">
        <v>90000</v>
      </c>
      <c r="I46" s="12">
        <v>270000</v>
      </c>
    </row>
    <row r="47" spans="2:9" x14ac:dyDescent="0.2">
      <c r="B47" s="19"/>
      <c r="C47" s="20" t="s">
        <v>49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</row>
    <row r="48" spans="2:9" x14ac:dyDescent="0.2">
      <c r="B48" s="21" t="s">
        <v>50</v>
      </c>
      <c r="C48" s="22"/>
      <c r="D48" s="12">
        <f>D49+D50+D51+D52+D53+D54+D55+D56+D57</f>
        <v>216971.29</v>
      </c>
      <c r="E48" s="12">
        <f t="shared" ref="E48:H48" si="5">E49+E50+E51+E52+E53+E54+E55+E56+E57</f>
        <v>95653</v>
      </c>
      <c r="F48" s="12">
        <f t="shared" si="5"/>
        <v>312624.28999999998</v>
      </c>
      <c r="G48" s="12">
        <f t="shared" si="5"/>
        <v>95653</v>
      </c>
      <c r="H48" s="12">
        <f t="shared" si="5"/>
        <v>95653</v>
      </c>
      <c r="I48" s="12">
        <f>I49+I50+I51+I52+I53+I54+I55+I56+I57</f>
        <v>216971.29</v>
      </c>
    </row>
    <row r="49" spans="2:9" x14ac:dyDescent="0.2">
      <c r="B49" s="19"/>
      <c r="C49" s="20" t="s">
        <v>51</v>
      </c>
      <c r="D49" s="12">
        <v>216971.29</v>
      </c>
      <c r="E49" s="12">
        <v>66333</v>
      </c>
      <c r="F49" s="12">
        <v>283304.28999999998</v>
      </c>
      <c r="G49" s="12">
        <v>66333</v>
      </c>
      <c r="H49" s="12">
        <v>66333</v>
      </c>
      <c r="I49" s="12">
        <v>216971.29</v>
      </c>
    </row>
    <row r="50" spans="2:9" x14ac:dyDescent="0.2">
      <c r="B50" s="19"/>
      <c r="C50" s="20" t="s">
        <v>52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</row>
    <row r="51" spans="2:9" x14ac:dyDescent="0.2">
      <c r="B51" s="19"/>
      <c r="C51" s="20" t="s">
        <v>53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</row>
    <row r="52" spans="2:9" x14ac:dyDescent="0.2">
      <c r="B52" s="19"/>
      <c r="C52" s="20" t="s">
        <v>54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</row>
    <row r="53" spans="2:9" x14ac:dyDescent="0.2">
      <c r="B53" s="19"/>
      <c r="C53" s="20" t="s">
        <v>55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</row>
    <row r="54" spans="2:9" x14ac:dyDescent="0.2">
      <c r="B54" s="19"/>
      <c r="C54" s="20" t="s">
        <v>56</v>
      </c>
      <c r="D54" s="12">
        <v>0</v>
      </c>
      <c r="E54" s="12">
        <v>29320</v>
      </c>
      <c r="F54" s="12">
        <v>29320</v>
      </c>
      <c r="G54" s="12">
        <v>29320</v>
      </c>
      <c r="H54" s="12">
        <v>29320</v>
      </c>
      <c r="I54" s="12">
        <v>0</v>
      </c>
    </row>
    <row r="55" spans="2:9" x14ac:dyDescent="0.2">
      <c r="B55" s="19"/>
      <c r="C55" s="20" t="s">
        <v>57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</row>
    <row r="56" spans="2:9" x14ac:dyDescent="0.2">
      <c r="B56" s="19"/>
      <c r="C56" s="20" t="s">
        <v>58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</row>
    <row r="57" spans="2:9" x14ac:dyDescent="0.2">
      <c r="B57" s="19"/>
      <c r="C57" s="20" t="s">
        <v>59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</row>
    <row r="58" spans="2:9" x14ac:dyDescent="0.2">
      <c r="B58" s="21" t="s">
        <v>60</v>
      </c>
      <c r="C58" s="22"/>
      <c r="D58" s="12">
        <f>D59+D60+D61</f>
        <v>0</v>
      </c>
      <c r="E58" s="12">
        <f t="shared" ref="E58:H58" si="6">E59+E60+E61</f>
        <v>0</v>
      </c>
      <c r="F58" s="12">
        <f t="shared" si="6"/>
        <v>0</v>
      </c>
      <c r="G58" s="12">
        <f t="shared" si="6"/>
        <v>0</v>
      </c>
      <c r="H58" s="12">
        <f t="shared" si="6"/>
        <v>0</v>
      </c>
      <c r="I58" s="12">
        <f>I59+I60+I61</f>
        <v>0</v>
      </c>
    </row>
    <row r="59" spans="2:9" x14ac:dyDescent="0.2">
      <c r="B59" s="19"/>
      <c r="C59" s="20" t="s">
        <v>61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</row>
    <row r="60" spans="2:9" x14ac:dyDescent="0.2">
      <c r="B60" s="19"/>
      <c r="C60" s="20" t="s">
        <v>62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</row>
    <row r="61" spans="2:9" x14ac:dyDescent="0.2">
      <c r="B61" s="19"/>
      <c r="C61" s="20" t="s">
        <v>63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7">E63+E64+E65+E66+E67+E69+E70</f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  <c r="I62" s="12">
        <f t="shared" si="7"/>
        <v>0</v>
      </c>
    </row>
    <row r="63" spans="2:9" x14ac:dyDescent="0.2">
      <c r="B63" s="19"/>
      <c r="C63" s="20" t="s">
        <v>65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</row>
    <row r="64" spans="2:9" x14ac:dyDescent="0.2">
      <c r="B64" s="19"/>
      <c r="C64" s="20" t="s">
        <v>66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</row>
    <row r="65" spans="2:9" x14ac:dyDescent="0.2">
      <c r="B65" s="19"/>
      <c r="C65" s="20" t="s">
        <v>67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</row>
    <row r="66" spans="2:9" x14ac:dyDescent="0.2">
      <c r="B66" s="19"/>
      <c r="C66" s="20" t="s">
        <v>68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</row>
    <row r="67" spans="2:9" x14ac:dyDescent="0.2">
      <c r="B67" s="19"/>
      <c r="C67" s="20" t="s">
        <v>69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</row>
    <row r="68" spans="2:9" x14ac:dyDescent="0.2">
      <c r="B68" s="19"/>
      <c r="C68" s="20" t="s">
        <v>70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x14ac:dyDescent="0.2">
      <c r="B69" s="19"/>
      <c r="C69" s="20" t="s">
        <v>71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</row>
    <row r="70" spans="2:9" x14ac:dyDescent="0.2">
      <c r="B70" s="19"/>
      <c r="C70" s="20" t="s">
        <v>72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</row>
    <row r="71" spans="2:9" x14ac:dyDescent="0.2">
      <c r="B71" s="21" t="s">
        <v>73</v>
      </c>
      <c r="C71" s="22"/>
      <c r="D71" s="12">
        <f>D72+D73+D74</f>
        <v>868152.73</v>
      </c>
      <c r="E71" s="12">
        <f t="shared" ref="E71:H71" si="8">E72+E73+E74</f>
        <v>41301.86</v>
      </c>
      <c r="F71" s="12">
        <f t="shared" si="8"/>
        <v>909454.59</v>
      </c>
      <c r="G71" s="12">
        <f t="shared" si="8"/>
        <v>55816.42</v>
      </c>
      <c r="H71" s="12">
        <f t="shared" si="8"/>
        <v>55816.42</v>
      </c>
      <c r="I71" s="12">
        <f>I72+I73+I74</f>
        <v>853638.17</v>
      </c>
    </row>
    <row r="72" spans="2:9" x14ac:dyDescent="0.2">
      <c r="B72" s="19"/>
      <c r="C72" s="20" t="s">
        <v>74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</row>
    <row r="73" spans="2:9" x14ac:dyDescent="0.2">
      <c r="B73" s="19"/>
      <c r="C73" s="20" t="s">
        <v>75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</row>
    <row r="74" spans="2:9" x14ac:dyDescent="0.2">
      <c r="B74" s="19"/>
      <c r="C74" s="20" t="s">
        <v>76</v>
      </c>
      <c r="D74" s="12">
        <v>868152.73</v>
      </c>
      <c r="E74" s="12">
        <v>41301.86</v>
      </c>
      <c r="F74" s="12">
        <v>909454.59</v>
      </c>
      <c r="G74" s="12">
        <v>55816.42</v>
      </c>
      <c r="H74" s="12">
        <v>55816.42</v>
      </c>
      <c r="I74" s="12">
        <v>853638.17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9">E76+E77+E78+E79+E80+E81+E82</f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3"/>
      <c r="C83" s="24"/>
      <c r="D83" s="13"/>
      <c r="E83" s="13"/>
      <c r="F83" s="13"/>
      <c r="G83" s="13"/>
      <c r="H83" s="13"/>
      <c r="I83" s="13"/>
    </row>
    <row r="84" spans="2:12" x14ac:dyDescent="0.2">
      <c r="B84" s="23" t="s">
        <v>85</v>
      </c>
      <c r="C84" s="24"/>
      <c r="D84" s="16">
        <f>+D85+D93+D103+D113+D123+D133+D137+D146+D150</f>
        <v>123001088.72999999</v>
      </c>
      <c r="E84" s="16">
        <f t="shared" ref="E84:I84" si="10">+E85+E93+E103+E113+E123+E133+E137+E146+E150</f>
        <v>4907921.1899999995</v>
      </c>
      <c r="F84" s="16">
        <f t="shared" si="10"/>
        <v>127909009.92</v>
      </c>
      <c r="G84" s="16">
        <f t="shared" si="10"/>
        <v>7662834.2700000014</v>
      </c>
      <c r="H84" s="16">
        <f t="shared" si="10"/>
        <v>7662834.2700000014</v>
      </c>
      <c r="I84" s="16">
        <f t="shared" si="10"/>
        <v>120246175.65000001</v>
      </c>
      <c r="L84" s="17"/>
    </row>
    <row r="85" spans="2:12" x14ac:dyDescent="0.2">
      <c r="B85" s="21" t="s">
        <v>12</v>
      </c>
      <c r="C85" s="22"/>
      <c r="D85" s="11">
        <f t="shared" ref="D85:I85" si="11">D86+D87+D88+D89+D90+D91+D92</f>
        <v>11692127.75</v>
      </c>
      <c r="E85" s="11">
        <f t="shared" si="11"/>
        <v>0</v>
      </c>
      <c r="F85" s="11">
        <f t="shared" si="11"/>
        <v>11692127.75</v>
      </c>
      <c r="G85" s="11">
        <f t="shared" si="11"/>
        <v>533831.82000000007</v>
      </c>
      <c r="H85" s="11">
        <f t="shared" si="11"/>
        <v>533831.82000000007</v>
      </c>
      <c r="I85" s="11">
        <f t="shared" si="11"/>
        <v>11158295.93</v>
      </c>
    </row>
    <row r="86" spans="2:12" x14ac:dyDescent="0.2">
      <c r="B86" s="19"/>
      <c r="C86" s="20" t="s">
        <v>13</v>
      </c>
      <c r="D86" s="11">
        <v>6378374.6399999997</v>
      </c>
      <c r="E86" s="11">
        <v>0</v>
      </c>
      <c r="F86" s="11">
        <v>6378374.6399999997</v>
      </c>
      <c r="G86" s="11">
        <v>252000</v>
      </c>
      <c r="H86" s="11">
        <v>252000</v>
      </c>
      <c r="I86" s="11">
        <v>6126374.6399999997</v>
      </c>
      <c r="L86" s="17"/>
    </row>
    <row r="87" spans="2:12" x14ac:dyDescent="0.2">
      <c r="B87" s="19"/>
      <c r="C87" s="20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9"/>
      <c r="C88" s="20" t="s">
        <v>15</v>
      </c>
      <c r="D88" s="11">
        <v>5313753.1100000003</v>
      </c>
      <c r="E88" s="11">
        <v>0</v>
      </c>
      <c r="F88" s="11">
        <v>5313753.1100000003</v>
      </c>
      <c r="G88" s="11">
        <v>281831.82</v>
      </c>
      <c r="H88" s="11">
        <v>281831.82</v>
      </c>
      <c r="I88" s="11">
        <v>5031921.29</v>
      </c>
    </row>
    <row r="89" spans="2:12" x14ac:dyDescent="0.2">
      <c r="B89" s="19"/>
      <c r="C89" s="20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9"/>
      <c r="C90" s="20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9"/>
      <c r="C91" s="20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9"/>
      <c r="C92" s="20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1" t="s">
        <v>20</v>
      </c>
      <c r="C93" s="22"/>
      <c r="D93" s="11">
        <f t="shared" ref="D93:I93" si="12">D94+D95+D96+D97+D98+D99+D100+D101+D102</f>
        <v>10000000</v>
      </c>
      <c r="E93" s="11">
        <f t="shared" si="12"/>
        <v>81648.28</v>
      </c>
      <c r="F93" s="11">
        <f t="shared" si="12"/>
        <v>10081648.280000001</v>
      </c>
      <c r="G93" s="11">
        <f t="shared" si="12"/>
        <v>26984.97</v>
      </c>
      <c r="H93" s="11">
        <f t="shared" si="12"/>
        <v>26984.97</v>
      </c>
      <c r="I93" s="11">
        <f t="shared" si="12"/>
        <v>10054663.310000001</v>
      </c>
    </row>
    <row r="94" spans="2:12" x14ac:dyDescent="0.2">
      <c r="B94" s="19"/>
      <c r="C94" s="20" t="s">
        <v>21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2:12" x14ac:dyDescent="0.2">
      <c r="B95" s="19"/>
      <c r="C95" s="20" t="s">
        <v>22</v>
      </c>
      <c r="D95" s="11">
        <v>10000000</v>
      </c>
      <c r="E95" s="11">
        <v>0</v>
      </c>
      <c r="F95" s="11">
        <v>10000000</v>
      </c>
      <c r="G95" s="11">
        <v>0</v>
      </c>
      <c r="H95" s="11">
        <v>0</v>
      </c>
      <c r="I95" s="11">
        <v>10000000</v>
      </c>
    </row>
    <row r="96" spans="2:12" x14ac:dyDescent="0.2">
      <c r="B96" s="19"/>
      <c r="C96" s="20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9"/>
      <c r="C99" s="20" t="s">
        <v>26</v>
      </c>
      <c r="D99" s="11">
        <v>0</v>
      </c>
      <c r="E99" s="11">
        <v>54663.31</v>
      </c>
      <c r="F99" s="11">
        <v>54663.31</v>
      </c>
      <c r="G99" s="11">
        <v>0</v>
      </c>
      <c r="H99" s="11">
        <v>0</v>
      </c>
      <c r="I99" s="11">
        <v>54663.31</v>
      </c>
    </row>
    <row r="100" spans="2:9" x14ac:dyDescent="0.2">
      <c r="B100" s="19"/>
      <c r="C100" s="20" t="s">
        <v>27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2:9" x14ac:dyDescent="0.2">
      <c r="B101" s="19"/>
      <c r="C101" s="20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9"/>
      <c r="C102" s="20" t="s">
        <v>29</v>
      </c>
      <c r="D102" s="11">
        <v>0</v>
      </c>
      <c r="E102" s="11">
        <v>26984.97</v>
      </c>
      <c r="F102" s="11">
        <v>26984.97</v>
      </c>
      <c r="G102" s="11">
        <v>26984.97</v>
      </c>
      <c r="H102" s="11">
        <v>26984.97</v>
      </c>
      <c r="I102" s="11">
        <v>0</v>
      </c>
    </row>
    <row r="103" spans="2:9" x14ac:dyDescent="0.2">
      <c r="B103" s="21" t="s">
        <v>30</v>
      </c>
      <c r="C103" s="22"/>
      <c r="D103" s="11">
        <f t="shared" ref="D103:I103" si="13">D104+D105+D106+D107+D108+D109+D110+D111+D112</f>
        <v>8236461.5999999996</v>
      </c>
      <c r="E103" s="11">
        <f t="shared" si="13"/>
        <v>593722.89999999991</v>
      </c>
      <c r="F103" s="11">
        <f t="shared" si="13"/>
        <v>8830184.5</v>
      </c>
      <c r="G103" s="11">
        <f t="shared" si="13"/>
        <v>1815024.32</v>
      </c>
      <c r="H103" s="11">
        <f t="shared" si="13"/>
        <v>1815024.32</v>
      </c>
      <c r="I103" s="11">
        <f t="shared" si="13"/>
        <v>7015160.1799999997</v>
      </c>
    </row>
    <row r="104" spans="2:9" x14ac:dyDescent="0.2">
      <c r="B104" s="19"/>
      <c r="C104" s="20" t="s">
        <v>31</v>
      </c>
      <c r="D104" s="11">
        <v>8236461.5999999996</v>
      </c>
      <c r="E104" s="11">
        <v>0</v>
      </c>
      <c r="F104" s="11">
        <v>8236461.5999999996</v>
      </c>
      <c r="G104" s="11">
        <v>1221409</v>
      </c>
      <c r="H104" s="11">
        <v>1221409</v>
      </c>
      <c r="I104" s="11">
        <v>7015052.5999999996</v>
      </c>
    </row>
    <row r="105" spans="2:9" x14ac:dyDescent="0.2">
      <c r="B105" s="19"/>
      <c r="C105" s="20" t="s">
        <v>32</v>
      </c>
      <c r="D105" s="11">
        <v>0</v>
      </c>
      <c r="E105" s="11">
        <v>575781.07999999996</v>
      </c>
      <c r="F105" s="11">
        <v>575781.07999999996</v>
      </c>
      <c r="G105" s="11">
        <v>575781.07999999996</v>
      </c>
      <c r="H105" s="11">
        <v>575781.07999999996</v>
      </c>
      <c r="I105" s="11"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9"/>
      <c r="C107" s="20" t="s">
        <v>34</v>
      </c>
      <c r="D107" s="11">
        <v>0</v>
      </c>
      <c r="E107" s="11">
        <v>17941.82</v>
      </c>
      <c r="F107" s="11">
        <v>17941.82</v>
      </c>
      <c r="G107" s="11">
        <v>17834.240000000002</v>
      </c>
      <c r="H107" s="11">
        <v>17834.240000000002</v>
      </c>
      <c r="I107" s="11">
        <v>107.58</v>
      </c>
    </row>
    <row r="108" spans="2:9" x14ac:dyDescent="0.2">
      <c r="B108" s="19"/>
      <c r="C108" s="20" t="s">
        <v>35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1" t="s">
        <v>40</v>
      </c>
      <c r="C113" s="22"/>
      <c r="D113" s="11">
        <f t="shared" ref="D113:I113" si="14">D114+D115+D116+D117+D118+D119+D120+D121+D122</f>
        <v>0</v>
      </c>
      <c r="E113" s="11">
        <f t="shared" si="14"/>
        <v>0</v>
      </c>
      <c r="F113" s="11">
        <f t="shared" si="14"/>
        <v>0</v>
      </c>
      <c r="G113" s="11">
        <f t="shared" si="14"/>
        <v>0</v>
      </c>
      <c r="H113" s="11">
        <f t="shared" si="14"/>
        <v>0</v>
      </c>
      <c r="I113" s="11">
        <f t="shared" si="1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1">
        <f t="shared" ref="D123:H123" si="15">D124+D125+D126+D127+D128+D129+D130+D131+D132</f>
        <v>0</v>
      </c>
      <c r="E123" s="11">
        <f t="shared" si="15"/>
        <v>0</v>
      </c>
      <c r="F123" s="11">
        <f t="shared" si="15"/>
        <v>0</v>
      </c>
      <c r="G123" s="11">
        <f t="shared" si="15"/>
        <v>0</v>
      </c>
      <c r="H123" s="11">
        <f t="shared" si="15"/>
        <v>0</v>
      </c>
      <c r="I123" s="11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9"/>
      <c r="C127" s="20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9"/>
      <c r="C129" s="20" t="s">
        <v>56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1" t="s">
        <v>60</v>
      </c>
      <c r="C133" s="22"/>
      <c r="D133" s="11">
        <f>D134+D135+D136</f>
        <v>76172499.379999995</v>
      </c>
      <c r="E133" s="11">
        <f t="shared" ref="E133:I133" si="16">E134+E135+E136</f>
        <v>4232836.5599999996</v>
      </c>
      <c r="F133" s="11">
        <f t="shared" si="16"/>
        <v>80405335.939999998</v>
      </c>
      <c r="G133" s="11">
        <f t="shared" si="16"/>
        <v>2485362.9300000002</v>
      </c>
      <c r="H133" s="11">
        <f t="shared" si="16"/>
        <v>2485362.9300000002</v>
      </c>
      <c r="I133" s="11">
        <f t="shared" si="16"/>
        <v>77919973.010000005</v>
      </c>
    </row>
    <row r="134" spans="2:9" x14ac:dyDescent="0.2">
      <c r="B134" s="19"/>
      <c r="C134" s="20" t="s">
        <v>61</v>
      </c>
      <c r="D134" s="11">
        <v>76172499.379999995</v>
      </c>
      <c r="E134" s="11">
        <v>4232836.5599999996</v>
      </c>
      <c r="F134" s="11">
        <v>80405335.939999998</v>
      </c>
      <c r="G134" s="11">
        <v>2485362.9300000002</v>
      </c>
      <c r="H134" s="11">
        <v>2485362.9300000002</v>
      </c>
      <c r="I134" s="11">
        <v>77919973.010000005</v>
      </c>
    </row>
    <row r="135" spans="2:9" x14ac:dyDescent="0.2">
      <c r="B135" s="19"/>
      <c r="C135" s="20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1" t="s">
        <v>64</v>
      </c>
      <c r="C137" s="22"/>
      <c r="D137" s="12">
        <f t="shared" ref="D137:I137" si="17">D138+D139+D140+D141+D142+D144+D145</f>
        <v>0</v>
      </c>
      <c r="E137" s="12">
        <f t="shared" si="17"/>
        <v>0</v>
      </c>
      <c r="F137" s="12">
        <f t="shared" si="17"/>
        <v>0</v>
      </c>
      <c r="G137" s="12">
        <f t="shared" si="17"/>
        <v>0</v>
      </c>
      <c r="H137" s="12">
        <f t="shared" si="17"/>
        <v>0</v>
      </c>
      <c r="I137" s="12">
        <f t="shared" si="17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1">
        <f t="shared" ref="D146:H146" si="18">D147+D148+D149</f>
        <v>2900000</v>
      </c>
      <c r="E146" s="11">
        <f t="shared" si="18"/>
        <v>-286.55</v>
      </c>
      <c r="F146" s="11">
        <f t="shared" si="18"/>
        <v>2899713.45</v>
      </c>
      <c r="G146" s="11">
        <f t="shared" si="18"/>
        <v>0</v>
      </c>
      <c r="H146" s="11">
        <f t="shared" si="18"/>
        <v>0</v>
      </c>
      <c r="I146" s="11">
        <f>I147+I148+I149</f>
        <v>2899713.45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9"/>
      <c r="C148" s="20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9"/>
      <c r="C149" s="20" t="s">
        <v>76</v>
      </c>
      <c r="D149" s="11">
        <v>2900000</v>
      </c>
      <c r="E149" s="11">
        <v>-286.55</v>
      </c>
      <c r="F149" s="11">
        <v>2899713.45</v>
      </c>
      <c r="G149" s="11">
        <v>0</v>
      </c>
      <c r="H149" s="11">
        <v>0</v>
      </c>
      <c r="I149" s="11">
        <v>2899713.45</v>
      </c>
    </row>
    <row r="150" spans="2:10" x14ac:dyDescent="0.2">
      <c r="B150" s="21" t="s">
        <v>77</v>
      </c>
      <c r="C150" s="22"/>
      <c r="D150" s="12">
        <f>D151+D152+D153+D154+D155+D156+D157</f>
        <v>14000000</v>
      </c>
      <c r="E150" s="12">
        <f t="shared" ref="E150" si="19">E151+E152+E153+E154+E155+E156+E157</f>
        <v>0</v>
      </c>
      <c r="F150" s="12">
        <f>F151+F152+F153+F154+F155+F156+F157</f>
        <v>14000000</v>
      </c>
      <c r="G150" s="12">
        <f>G151+G152+G153+G154+G155+G156+G157</f>
        <v>2801630.23</v>
      </c>
      <c r="H150" s="12">
        <f>H151+H152+H153+H154+H155+H156+H157</f>
        <v>2801630.23</v>
      </c>
      <c r="I150" s="12">
        <f>I151+I152+I153+I154+I155+I156+I157</f>
        <v>11198369.77</v>
      </c>
    </row>
    <row r="151" spans="2:10" x14ac:dyDescent="0.2">
      <c r="B151" s="19"/>
      <c r="C151" s="20" t="s">
        <v>78</v>
      </c>
      <c r="D151" s="11">
        <v>7500000</v>
      </c>
      <c r="E151" s="11">
        <v>0</v>
      </c>
      <c r="F151" s="11">
        <v>7500000</v>
      </c>
      <c r="G151" s="11">
        <v>1924571</v>
      </c>
      <c r="H151" s="11">
        <v>1924571</v>
      </c>
      <c r="I151" s="11">
        <v>5575429</v>
      </c>
      <c r="J151" s="18"/>
    </row>
    <row r="152" spans="2:10" x14ac:dyDescent="0.2">
      <c r="B152" s="19"/>
      <c r="C152" s="20" t="s">
        <v>79</v>
      </c>
      <c r="D152" s="11">
        <v>6500000</v>
      </c>
      <c r="E152" s="11">
        <v>0</v>
      </c>
      <c r="F152" s="11">
        <v>6500000</v>
      </c>
      <c r="G152" s="11">
        <v>877059.23</v>
      </c>
      <c r="H152" s="11">
        <v>877059.23</v>
      </c>
      <c r="I152" s="11">
        <v>5622940.7699999996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23" t="s">
        <v>86</v>
      </c>
      <c r="C159" s="24"/>
      <c r="D159" s="15">
        <f>+D9+D84</f>
        <v>246916584.99000001</v>
      </c>
      <c r="E159" s="15">
        <f t="shared" ref="E159:I159" si="20">+E9+E84</f>
        <v>11478069.699999999</v>
      </c>
      <c r="F159" s="15">
        <f t="shared" si="20"/>
        <v>258394654.69</v>
      </c>
      <c r="G159" s="15">
        <f t="shared" si="20"/>
        <v>44206528.82</v>
      </c>
      <c r="H159" s="15">
        <f>+H9+H84</f>
        <v>44083536.210000001</v>
      </c>
      <c r="I159" s="15">
        <f t="shared" si="20"/>
        <v>214188125.87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2021-05-24T18:36:37Z</cp:lastPrinted>
  <dcterms:created xsi:type="dcterms:W3CDTF">2020-04-14T23:33:45Z</dcterms:created>
  <dcterms:modified xsi:type="dcterms:W3CDTF">2022-05-04T21:43:16Z</dcterms:modified>
</cp:coreProperties>
</file>