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 ESTADOS E INFORMACIÓN PRESUPUESTARIA\b) Estado Analítico del Ejercicio del Presupuesto de Egresos\"/>
    </mc:Choice>
  </mc:AlternateContent>
  <xr:revisionPtr revIDLastSave="0" documentId="13_ncr:1_{67731E6B-B765-452B-AB13-36A5504D43A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4" l="1"/>
  <c r="F80" i="14"/>
  <c r="I80" i="14" s="1"/>
  <c r="F79" i="14"/>
  <c r="I79" i="14" s="1"/>
  <c r="F78" i="14"/>
  <c r="I78" i="14" s="1"/>
  <c r="F77" i="14"/>
  <c r="I77" i="14" s="1"/>
  <c r="F76" i="14"/>
  <c r="I76" i="14" s="1"/>
  <c r="F75" i="14"/>
  <c r="I75" i="14" s="1"/>
  <c r="F74" i="14"/>
  <c r="I74" i="14" s="1"/>
  <c r="H73" i="14"/>
  <c r="G73" i="14"/>
  <c r="E73" i="14"/>
  <c r="D73" i="14"/>
  <c r="F72" i="14"/>
  <c r="I72" i="14" s="1"/>
  <c r="F71" i="14"/>
  <c r="I71" i="14" s="1"/>
  <c r="F70" i="14"/>
  <c r="I70" i="14" s="1"/>
  <c r="I69" i="14" s="1"/>
  <c r="H69" i="14"/>
  <c r="G69" i="14"/>
  <c r="E69" i="14"/>
  <c r="D69" i="14"/>
  <c r="F68" i="14"/>
  <c r="I68" i="14" s="1"/>
  <c r="F67" i="14"/>
  <c r="I67" i="14" s="1"/>
  <c r="F66" i="14"/>
  <c r="I66" i="14" s="1"/>
  <c r="F65" i="14"/>
  <c r="I65" i="14" s="1"/>
  <c r="F64" i="14"/>
  <c r="I64" i="14" s="1"/>
  <c r="F63" i="14"/>
  <c r="I63" i="14" s="1"/>
  <c r="F62" i="14"/>
  <c r="F61" i="14" s="1"/>
  <c r="E61" i="14"/>
  <c r="D61" i="14"/>
  <c r="F60" i="14"/>
  <c r="I60" i="14" s="1"/>
  <c r="F59" i="14"/>
  <c r="I59" i="14" s="1"/>
  <c r="F58" i="14"/>
  <c r="I58" i="14" s="1"/>
  <c r="H57" i="14"/>
  <c r="G57" i="14"/>
  <c r="E57" i="14"/>
  <c r="D57" i="14"/>
  <c r="F56" i="14"/>
  <c r="I56" i="14" s="1"/>
  <c r="F55" i="14"/>
  <c r="I55" i="14" s="1"/>
  <c r="F54" i="14"/>
  <c r="I54" i="14" s="1"/>
  <c r="F53" i="14"/>
  <c r="I53" i="14" s="1"/>
  <c r="F52" i="14"/>
  <c r="I52" i="14" s="1"/>
  <c r="F51" i="14"/>
  <c r="I51" i="14" s="1"/>
  <c r="F50" i="14"/>
  <c r="I50" i="14" s="1"/>
  <c r="F49" i="14"/>
  <c r="I49" i="14" s="1"/>
  <c r="F48" i="14"/>
  <c r="I48" i="14" s="1"/>
  <c r="H47" i="14"/>
  <c r="G47" i="14"/>
  <c r="E47" i="14"/>
  <c r="D47" i="14"/>
  <c r="F46" i="14"/>
  <c r="I46" i="14" s="1"/>
  <c r="F45" i="14"/>
  <c r="I45" i="14" s="1"/>
  <c r="F44" i="14"/>
  <c r="I44" i="14" s="1"/>
  <c r="F43" i="14"/>
  <c r="I43" i="14" s="1"/>
  <c r="F42" i="14"/>
  <c r="I42" i="14" s="1"/>
  <c r="F41" i="14"/>
  <c r="I41" i="14" s="1"/>
  <c r="F40" i="14"/>
  <c r="I40" i="14" s="1"/>
  <c r="F39" i="14"/>
  <c r="I39" i="14" s="1"/>
  <c r="F38" i="14"/>
  <c r="I38" i="14" s="1"/>
  <c r="H37" i="14"/>
  <c r="G37" i="14"/>
  <c r="E37" i="14"/>
  <c r="D37" i="14"/>
  <c r="F36" i="14"/>
  <c r="I36" i="14" s="1"/>
  <c r="F35" i="14"/>
  <c r="I35" i="14" s="1"/>
  <c r="F34" i="14"/>
  <c r="I34" i="14" s="1"/>
  <c r="F33" i="14"/>
  <c r="I33" i="14" s="1"/>
  <c r="F32" i="14"/>
  <c r="I32" i="14" s="1"/>
  <c r="F31" i="14"/>
  <c r="I31" i="14" s="1"/>
  <c r="F30" i="14"/>
  <c r="I30" i="14" s="1"/>
  <c r="F29" i="14"/>
  <c r="I29" i="14" s="1"/>
  <c r="F28" i="14"/>
  <c r="I28" i="14" s="1"/>
  <c r="I27" i="14" s="1"/>
  <c r="H27" i="14"/>
  <c r="G27" i="14"/>
  <c r="E27" i="14"/>
  <c r="D27" i="14"/>
  <c r="F26" i="14"/>
  <c r="I26" i="14" s="1"/>
  <c r="F25" i="14"/>
  <c r="I25" i="14" s="1"/>
  <c r="F24" i="14"/>
  <c r="I24" i="14" s="1"/>
  <c r="F23" i="14"/>
  <c r="I23" i="14" s="1"/>
  <c r="F22" i="14"/>
  <c r="I22" i="14" s="1"/>
  <c r="F21" i="14"/>
  <c r="I21" i="14" s="1"/>
  <c r="F20" i="14"/>
  <c r="I20" i="14" s="1"/>
  <c r="F19" i="14"/>
  <c r="I19" i="14" s="1"/>
  <c r="F18" i="14"/>
  <c r="I18" i="14" s="1"/>
  <c r="I17" i="14" s="1"/>
  <c r="H17" i="14"/>
  <c r="G17" i="14"/>
  <c r="E17" i="14"/>
  <c r="D17" i="14"/>
  <c r="F16" i="14"/>
  <c r="I16" i="14" s="1"/>
  <c r="F15" i="14"/>
  <c r="I15" i="14" s="1"/>
  <c r="F14" i="14"/>
  <c r="I14" i="14" s="1"/>
  <c r="F13" i="14"/>
  <c r="I13" i="14" s="1"/>
  <c r="F12" i="14"/>
  <c r="I12" i="14" s="1"/>
  <c r="F11" i="14"/>
  <c r="I11" i="14" s="1"/>
  <c r="F10" i="14"/>
  <c r="F9" i="14" s="1"/>
  <c r="H9" i="14"/>
  <c r="H81" i="14" s="1"/>
  <c r="G9" i="14"/>
  <c r="E9" i="14"/>
  <c r="E81" i="14" s="1"/>
  <c r="D9" i="14"/>
  <c r="D81" i="14" s="1"/>
  <c r="I37" i="14" l="1"/>
  <c r="I47" i="14"/>
  <c r="I73" i="14"/>
  <c r="I57" i="14"/>
  <c r="I62" i="14"/>
  <c r="I61" i="14" s="1"/>
  <c r="F69" i="14"/>
  <c r="F73" i="14"/>
  <c r="F17" i="14"/>
  <c r="F81" i="14" s="1"/>
  <c r="F27" i="14"/>
  <c r="F37" i="14"/>
  <c r="F47" i="14"/>
  <c r="F57" i="14"/>
  <c r="I10" i="14"/>
  <c r="I9" i="14" s="1"/>
  <c r="G59" i="5"/>
  <c r="G52" i="5"/>
  <c r="G46" i="5"/>
  <c r="G42" i="5"/>
  <c r="G32" i="5"/>
  <c r="G28" i="5"/>
  <c r="G18" i="5"/>
  <c r="G15" i="5"/>
  <c r="G7" i="5"/>
  <c r="I81" i="14" l="1"/>
  <c r="G25" i="5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<sst xmlns="http://schemas.openxmlformats.org/spreadsheetml/2006/main" count="146" uniqueCount="124">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</sst>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45" t="s">
        <v>121</v>
      </c>
      <c r="C2" s="46"/>
      <c r="D2" s="46"/>
      <c r="E2" s="46"/>
      <c r="F2" s="46"/>
      <c r="G2" s="46"/>
      <c r="H2" s="47"/>
    </row>
    <row r="3" spans="2:8" ht="9.9499999999999993" customHeight="1">
      <c r="B3" s="48" t="s">
        <v>0</v>
      </c>
      <c r="C3" s="49"/>
      <c r="D3" s="49"/>
      <c r="E3" s="49"/>
      <c r="F3" s="49"/>
      <c r="G3" s="49"/>
      <c r="H3" s="50"/>
    </row>
    <row r="4" spans="2:8" ht="9.9499999999999993" customHeight="1" thickBot="1">
      <c r="B4" s="51" t="s">
        <v>122</v>
      </c>
      <c r="C4" s="52"/>
      <c r="D4" s="52"/>
      <c r="E4" s="52"/>
      <c r="F4" s="52"/>
      <c r="G4" s="52"/>
      <c r="H4" s="53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37" t="s">
        <v>4</v>
      </c>
      <c r="C7" s="38"/>
      <c r="D7" s="38"/>
      <c r="E7" s="38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9" t="s">
        <v>5</v>
      </c>
      <c r="D8" s="39"/>
      <c r="E8" s="39"/>
      <c r="F8" s="5"/>
      <c r="G8" s="21">
        <v>4925043</v>
      </c>
      <c r="H8" s="22">
        <v>7265699</v>
      </c>
    </row>
    <row r="9" spans="2:8" ht="9.9499999999999993" customHeight="1">
      <c r="B9" s="3"/>
      <c r="C9" s="39" t="s">
        <v>6</v>
      </c>
      <c r="D9" s="39"/>
      <c r="E9" s="39"/>
      <c r="F9" s="5"/>
      <c r="G9" s="21">
        <v>0</v>
      </c>
      <c r="H9" s="22">
        <v>0</v>
      </c>
    </row>
    <row r="10" spans="2:8" ht="9.9499999999999993" customHeight="1">
      <c r="B10" s="3"/>
      <c r="C10" s="39" t="s">
        <v>7</v>
      </c>
      <c r="D10" s="39"/>
      <c r="E10" s="39"/>
      <c r="F10" s="5"/>
      <c r="G10" s="21">
        <v>0</v>
      </c>
      <c r="H10" s="22">
        <v>0</v>
      </c>
    </row>
    <row r="11" spans="2:8" ht="9.9499999999999993" customHeight="1">
      <c r="B11" s="3"/>
      <c r="C11" s="39" t="s">
        <v>8</v>
      </c>
      <c r="D11" s="39"/>
      <c r="E11" s="39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9" t="s">
        <v>9</v>
      </c>
      <c r="D12" s="39"/>
      <c r="E12" s="39"/>
      <c r="F12" s="5"/>
      <c r="G12" s="21">
        <v>752932.92</v>
      </c>
      <c r="H12" s="22">
        <v>2686790.17</v>
      </c>
    </row>
    <row r="13" spans="2:8" ht="9.9499999999999993" customHeight="1">
      <c r="B13" s="7"/>
      <c r="C13" s="44" t="s">
        <v>10</v>
      </c>
      <c r="D13" s="39"/>
      <c r="E13" s="39"/>
      <c r="F13" s="5"/>
      <c r="G13" s="21">
        <v>440729.23</v>
      </c>
      <c r="H13" s="22">
        <v>2369302.96</v>
      </c>
    </row>
    <row r="14" spans="2:8" ht="9.9499999999999993" customHeight="1">
      <c r="B14" s="3"/>
      <c r="C14" s="39" t="s">
        <v>11</v>
      </c>
      <c r="D14" s="39"/>
      <c r="E14" s="39"/>
      <c r="F14" s="5"/>
      <c r="G14" s="21">
        <v>0</v>
      </c>
      <c r="H14" s="22">
        <v>0</v>
      </c>
    </row>
    <row r="15" spans="2:8" ht="14.25">
      <c r="B15" s="37" t="s">
        <v>12</v>
      </c>
      <c r="C15" s="38"/>
      <c r="D15" s="38"/>
      <c r="E15" s="38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9" t="s">
        <v>13</v>
      </c>
      <c r="D16" s="39"/>
      <c r="E16" s="39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9" t="s">
        <v>14</v>
      </c>
      <c r="D17" s="39"/>
      <c r="E17" s="39"/>
      <c r="F17" s="5"/>
      <c r="G17" s="21">
        <v>0</v>
      </c>
      <c r="H17" s="22">
        <v>1850000</v>
      </c>
    </row>
    <row r="18" spans="2:8" ht="9.9499999999999993" customHeight="1">
      <c r="B18" s="37" t="s">
        <v>15</v>
      </c>
      <c r="C18" s="38"/>
      <c r="D18" s="38"/>
      <c r="E18" s="38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9" t="s">
        <v>16</v>
      </c>
      <c r="D19" s="39"/>
      <c r="E19" s="39"/>
      <c r="F19" s="5"/>
      <c r="G19" s="21">
        <v>0</v>
      </c>
      <c r="H19" s="22">
        <v>0</v>
      </c>
    </row>
    <row r="20" spans="2:8" ht="9.9499999999999993" customHeight="1">
      <c r="B20" s="3"/>
      <c r="C20" s="39" t="s">
        <v>17</v>
      </c>
      <c r="D20" s="39"/>
      <c r="E20" s="39"/>
      <c r="F20" s="5"/>
      <c r="G20" s="21">
        <v>0</v>
      </c>
      <c r="H20" s="22">
        <v>0</v>
      </c>
    </row>
    <row r="21" spans="2:8" ht="9.9499999999999993" customHeight="1">
      <c r="B21" s="3"/>
      <c r="C21" s="39" t="s">
        <v>18</v>
      </c>
      <c r="D21" s="39"/>
      <c r="E21" s="39"/>
      <c r="F21" s="5"/>
      <c r="G21" s="21">
        <v>0</v>
      </c>
      <c r="H21" s="22">
        <v>0</v>
      </c>
    </row>
    <row r="22" spans="2:8" ht="9.9499999999999993" customHeight="1">
      <c r="B22" s="3"/>
      <c r="C22" s="39" t="s">
        <v>19</v>
      </c>
      <c r="D22" s="39"/>
      <c r="E22" s="39"/>
      <c r="F22" s="5"/>
      <c r="G22" s="21">
        <v>0</v>
      </c>
      <c r="H22" s="22">
        <v>0</v>
      </c>
    </row>
    <row r="23" spans="2:8" ht="9.9499999999999993" customHeight="1">
      <c r="B23" s="3"/>
      <c r="C23" s="39" t="s">
        <v>20</v>
      </c>
      <c r="D23" s="39"/>
      <c r="E23" s="39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37" t="s">
        <v>21</v>
      </c>
      <c r="C25" s="38"/>
      <c r="D25" s="38"/>
      <c r="E25" s="38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37" t="s">
        <v>23</v>
      </c>
      <c r="C28" s="38"/>
      <c r="D28" s="38"/>
      <c r="E28" s="38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9" t="s">
        <v>24</v>
      </c>
      <c r="D29" s="39"/>
      <c r="E29" s="39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9" t="s">
        <v>25</v>
      </c>
      <c r="D30" s="39"/>
      <c r="E30" s="39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9" t="s">
        <v>26</v>
      </c>
      <c r="D31" s="39"/>
      <c r="E31" s="39"/>
      <c r="F31" s="5"/>
      <c r="G31" s="21">
        <v>23166782.850000001</v>
      </c>
      <c r="H31" s="22">
        <v>44049242.869999997</v>
      </c>
    </row>
    <row r="32" spans="2:8" ht="9.9499999999999993" customHeight="1">
      <c r="B32" s="37" t="s">
        <v>27</v>
      </c>
      <c r="C32" s="38"/>
      <c r="D32" s="38"/>
      <c r="E32" s="38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9" t="s">
        <v>28</v>
      </c>
      <c r="D33" s="39"/>
      <c r="E33" s="39"/>
      <c r="F33" s="5"/>
      <c r="G33" s="21">
        <v>0</v>
      </c>
      <c r="H33" s="22">
        <v>0</v>
      </c>
    </row>
    <row r="34" spans="2:8" ht="9.9499999999999993" customHeight="1">
      <c r="B34" s="3"/>
      <c r="C34" s="39" t="s">
        <v>29</v>
      </c>
      <c r="D34" s="39"/>
      <c r="E34" s="39"/>
      <c r="F34" s="5"/>
      <c r="G34" s="21">
        <v>0</v>
      </c>
      <c r="H34" s="22">
        <v>567888.30000000005</v>
      </c>
    </row>
    <row r="35" spans="2:8" ht="9.9499999999999993" customHeight="1">
      <c r="B35" s="3"/>
      <c r="C35" s="39" t="s">
        <v>30</v>
      </c>
      <c r="D35" s="39"/>
      <c r="E35" s="39"/>
      <c r="F35" s="5"/>
      <c r="G35" s="21">
        <v>789820</v>
      </c>
      <c r="H35" s="22">
        <v>830996</v>
      </c>
    </row>
    <row r="36" spans="2:8" ht="9.9499999999999993" customHeight="1">
      <c r="B36" s="3"/>
      <c r="C36" s="39" t="s">
        <v>31</v>
      </c>
      <c r="D36" s="39"/>
      <c r="E36" s="39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9" t="s">
        <v>32</v>
      </c>
      <c r="D37" s="39"/>
      <c r="E37" s="39"/>
      <c r="F37" s="5"/>
      <c r="G37" s="21">
        <v>1078290</v>
      </c>
      <c r="H37" s="22">
        <v>1482625</v>
      </c>
    </row>
    <row r="38" spans="2:8" ht="9.9499999999999993" customHeight="1">
      <c r="B38" s="3"/>
      <c r="C38" s="39" t="s">
        <v>33</v>
      </c>
      <c r="D38" s="39"/>
      <c r="E38" s="39"/>
      <c r="F38" s="5"/>
      <c r="G38" s="21">
        <v>0</v>
      </c>
      <c r="H38" s="22">
        <v>0</v>
      </c>
    </row>
    <row r="39" spans="2:8" ht="9.9499999999999993" customHeight="1">
      <c r="B39" s="3"/>
      <c r="C39" s="39" t="s">
        <v>34</v>
      </c>
      <c r="D39" s="39"/>
      <c r="E39" s="39"/>
      <c r="F39" s="5"/>
      <c r="G39" s="21">
        <v>0</v>
      </c>
      <c r="H39" s="22">
        <v>0</v>
      </c>
    </row>
    <row r="40" spans="2:8" ht="9.9499999999999993" customHeight="1">
      <c r="B40" s="3"/>
      <c r="C40" s="39" t="s">
        <v>35</v>
      </c>
      <c r="D40" s="39"/>
      <c r="E40" s="39"/>
      <c r="F40" s="5"/>
      <c r="G40" s="21">
        <v>235000</v>
      </c>
      <c r="H40" s="22">
        <v>125000</v>
      </c>
    </row>
    <row r="41" spans="2:8" ht="9.9499999999999993" customHeight="1">
      <c r="B41" s="3"/>
      <c r="C41" s="39" t="s">
        <v>36</v>
      </c>
      <c r="D41" s="39"/>
      <c r="E41" s="39"/>
      <c r="F41" s="5"/>
      <c r="G41" s="21">
        <v>0</v>
      </c>
      <c r="H41" s="22">
        <v>0</v>
      </c>
    </row>
    <row r="42" spans="2:8" ht="9.9499999999999993" customHeight="1">
      <c r="B42" s="37" t="s">
        <v>37</v>
      </c>
      <c r="C42" s="38"/>
      <c r="D42" s="38"/>
      <c r="E42" s="38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9" t="s">
        <v>38</v>
      </c>
      <c r="D43" s="39"/>
      <c r="E43" s="39"/>
      <c r="F43" s="5"/>
      <c r="G43" s="21">
        <v>0</v>
      </c>
      <c r="H43" s="22">
        <v>0</v>
      </c>
    </row>
    <row r="44" spans="2:8" ht="9.9499999999999993" customHeight="1">
      <c r="B44" s="3"/>
      <c r="C44" s="39" t="s">
        <v>2</v>
      </c>
      <c r="D44" s="39"/>
      <c r="E44" s="39"/>
      <c r="F44" s="5"/>
      <c r="G44" s="21">
        <v>0</v>
      </c>
      <c r="H44" s="22">
        <v>0</v>
      </c>
    </row>
    <row r="45" spans="2:8" ht="9.9499999999999993" customHeight="1">
      <c r="B45" s="3"/>
      <c r="C45" s="39" t="s">
        <v>39</v>
      </c>
      <c r="D45" s="39"/>
      <c r="E45" s="39"/>
      <c r="F45" s="5"/>
      <c r="G45" s="21">
        <v>6013910.1100000003</v>
      </c>
      <c r="H45" s="22">
        <v>18690169.390000001</v>
      </c>
    </row>
    <row r="46" spans="2:8" ht="9.9499999999999993" customHeight="1">
      <c r="B46" s="37" t="s">
        <v>40</v>
      </c>
      <c r="C46" s="38"/>
      <c r="D46" s="38"/>
      <c r="E46" s="38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9" t="s">
        <v>41</v>
      </c>
      <c r="D47" s="39"/>
      <c r="E47" s="39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9" t="s">
        <v>42</v>
      </c>
      <c r="D48" s="39"/>
      <c r="E48" s="39"/>
      <c r="F48" s="5"/>
      <c r="G48" s="21">
        <v>0</v>
      </c>
      <c r="H48" s="22">
        <v>0</v>
      </c>
    </row>
    <row r="49" spans="2:8" ht="9.9499999999999993" customHeight="1">
      <c r="B49" s="3"/>
      <c r="C49" s="39" t="s">
        <v>43</v>
      </c>
      <c r="D49" s="39"/>
      <c r="E49" s="39"/>
      <c r="F49" s="5"/>
      <c r="G49" s="21">
        <v>0</v>
      </c>
      <c r="H49" s="22">
        <v>0</v>
      </c>
    </row>
    <row r="50" spans="2:8" ht="9.9499999999999993" customHeight="1">
      <c r="B50" s="3"/>
      <c r="C50" s="39" t="s">
        <v>44</v>
      </c>
      <c r="D50" s="39"/>
      <c r="E50" s="39"/>
      <c r="F50" s="5"/>
      <c r="G50" s="21">
        <v>0</v>
      </c>
      <c r="H50" s="22">
        <v>0</v>
      </c>
    </row>
    <row r="51" spans="2:8" ht="9.9499999999999993" customHeight="1">
      <c r="B51" s="3"/>
      <c r="C51" s="39" t="s">
        <v>45</v>
      </c>
      <c r="D51" s="39"/>
      <c r="E51" s="39"/>
      <c r="F51" s="5"/>
      <c r="G51" s="21">
        <v>0</v>
      </c>
      <c r="H51" s="22">
        <v>0</v>
      </c>
    </row>
    <row r="52" spans="2:8" ht="9.9499999999999993" customHeight="1">
      <c r="B52" s="37" t="s">
        <v>46</v>
      </c>
      <c r="C52" s="38"/>
      <c r="D52" s="38"/>
      <c r="E52" s="38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9" t="s">
        <v>47</v>
      </c>
      <c r="D53" s="39"/>
      <c r="E53" s="39"/>
      <c r="F53" s="5"/>
      <c r="G53" s="21">
        <v>0</v>
      </c>
      <c r="H53" s="22">
        <v>2418179.09</v>
      </c>
    </row>
    <row r="54" spans="2:8" ht="9.9499999999999993" customHeight="1">
      <c r="B54" s="3"/>
      <c r="C54" s="39" t="s">
        <v>48</v>
      </c>
      <c r="D54" s="39"/>
      <c r="E54" s="39"/>
      <c r="F54" s="5"/>
      <c r="G54" s="21">
        <v>0</v>
      </c>
      <c r="H54" s="22">
        <v>0</v>
      </c>
    </row>
    <row r="55" spans="2:8" ht="9.9499999999999993" customHeight="1">
      <c r="B55" s="3"/>
      <c r="C55" s="39" t="s">
        <v>49</v>
      </c>
      <c r="D55" s="39"/>
      <c r="E55" s="39"/>
      <c r="F55" s="5"/>
      <c r="G55" s="21">
        <v>0</v>
      </c>
      <c r="H55" s="22">
        <v>0</v>
      </c>
    </row>
    <row r="56" spans="2:8" ht="9.9499999999999993" customHeight="1">
      <c r="B56" s="3"/>
      <c r="C56" s="39" t="s">
        <v>50</v>
      </c>
      <c r="D56" s="39"/>
      <c r="E56" s="39"/>
      <c r="F56" s="5"/>
      <c r="G56" s="21">
        <v>0</v>
      </c>
      <c r="H56" s="22">
        <v>0</v>
      </c>
    </row>
    <row r="57" spans="2:8" ht="9.9499999999999993" customHeight="1">
      <c r="B57" s="3"/>
      <c r="C57" s="39" t="s">
        <v>51</v>
      </c>
      <c r="D57" s="39"/>
      <c r="E57" s="39"/>
      <c r="F57" s="5"/>
      <c r="G57" s="21">
        <v>0</v>
      </c>
      <c r="H57" s="22">
        <v>0</v>
      </c>
    </row>
    <row r="58" spans="2:8" ht="9.9499999999999993" customHeight="1">
      <c r="B58" s="3"/>
      <c r="C58" s="39" t="s">
        <v>52</v>
      </c>
      <c r="D58" s="39"/>
      <c r="E58" s="39"/>
      <c r="F58" s="5"/>
      <c r="G58" s="21">
        <v>0</v>
      </c>
      <c r="H58" s="22">
        <v>0</v>
      </c>
    </row>
    <row r="59" spans="2:8" ht="9.9499999999999993" customHeight="1">
      <c r="B59" s="37" t="s">
        <v>53</v>
      </c>
      <c r="C59" s="38"/>
      <c r="D59" s="38"/>
      <c r="E59" s="38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9" t="s">
        <v>54</v>
      </c>
      <c r="D60" s="39"/>
      <c r="E60" s="39"/>
      <c r="F60" s="5"/>
      <c r="G60" s="21">
        <v>6857112.9900000002</v>
      </c>
      <c r="H60" s="22">
        <v>97570765.730000004</v>
      </c>
    </row>
    <row r="61" spans="2:8" ht="9.9499999999999993" customHeight="1">
      <c r="B61" s="40"/>
      <c r="C61" s="41"/>
      <c r="D61" s="41"/>
      <c r="E61" s="41"/>
      <c r="F61" s="5"/>
      <c r="G61" s="25"/>
      <c r="H61" s="22"/>
    </row>
    <row r="62" spans="2:8" ht="9.9499999999999993" customHeight="1">
      <c r="B62" s="37" t="s">
        <v>55</v>
      </c>
      <c r="C62" s="38"/>
      <c r="D62" s="38"/>
      <c r="E62" s="38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37" t="s">
        <v>56</v>
      </c>
      <c r="C64" s="38"/>
      <c r="D64" s="38"/>
      <c r="E64" s="38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6" t="s">
        <v>57</v>
      </c>
      <c r="C67" s="36"/>
      <c r="D67" s="36"/>
      <c r="E67" s="36"/>
      <c r="F67" s="36"/>
      <c r="G67" s="36"/>
      <c r="H67" s="36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78" t="s">
        <v>24</v>
      </c>
      <c r="C9" s="79"/>
      <c r="D9" s="28">
        <f t="shared" ref="D9:I9" si="0">+D10+D11+D12+D13+D14+D15+D16</f>
        <v>63565854.279999994</v>
      </c>
      <c r="E9" s="32">
        <f t="shared" si="0"/>
        <v>0</v>
      </c>
      <c r="F9" s="28">
        <f t="shared" si="0"/>
        <v>63565854.279999994</v>
      </c>
      <c r="G9" s="28">
        <f t="shared" si="0"/>
        <v>32662567.77</v>
      </c>
      <c r="H9" s="28">
        <f t="shared" si="0"/>
        <v>32662567.77</v>
      </c>
      <c r="I9" s="28">
        <f t="shared" si="0"/>
        <v>30903286.509999998</v>
      </c>
    </row>
    <row r="10" spans="2:9">
      <c r="B10" s="15"/>
      <c r="C10" s="16" t="s">
        <v>71</v>
      </c>
      <c r="D10" s="27">
        <v>42072745.439999998</v>
      </c>
      <c r="E10" s="27">
        <v>-1690.9</v>
      </c>
      <c r="F10" s="27">
        <f>+D10+E10</f>
        <v>42071054.539999999</v>
      </c>
      <c r="G10" s="27">
        <v>23306826.949999999</v>
      </c>
      <c r="H10" s="27">
        <v>23306826.949999999</v>
      </c>
      <c r="I10" s="27">
        <f>+F10-G10</f>
        <v>18764227.59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1690.9</v>
      </c>
      <c r="F12" s="27">
        <f t="shared" si="1"/>
        <v>20555402.84</v>
      </c>
      <c r="G12" s="27">
        <v>9355740.8200000003</v>
      </c>
      <c r="H12" s="27">
        <v>9355740.8200000003</v>
      </c>
      <c r="I12" s="27">
        <f t="shared" si="2"/>
        <v>11199662.02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4" t="s">
        <v>25</v>
      </c>
      <c r="C17" s="55"/>
      <c r="D17" s="28">
        <f t="shared" ref="D17:I17" si="3">+D18+D19+D20+D21+D22+D23+D24+D25+D26</f>
        <v>33735345.969999999</v>
      </c>
      <c r="E17" s="34">
        <f t="shared" si="3"/>
        <v>5510557.2800000003</v>
      </c>
      <c r="F17" s="28">
        <f t="shared" si="3"/>
        <v>39245903.25</v>
      </c>
      <c r="G17" s="28">
        <f t="shared" si="3"/>
        <v>16110538.879999999</v>
      </c>
      <c r="H17" s="28">
        <f t="shared" si="3"/>
        <v>16057298.879999999</v>
      </c>
      <c r="I17" s="28">
        <f t="shared" si="3"/>
        <v>23135364.370000005</v>
      </c>
    </row>
    <row r="18" spans="2:9" ht="16.5">
      <c r="B18" s="15"/>
      <c r="C18" s="16" t="s">
        <v>78</v>
      </c>
      <c r="D18" s="27">
        <v>3654643.8</v>
      </c>
      <c r="E18" s="27">
        <v>331783.89</v>
      </c>
      <c r="F18" s="27">
        <f>+D18+E18</f>
        <v>3986427.69</v>
      </c>
      <c r="G18" s="27">
        <v>2185034.0699999998</v>
      </c>
      <c r="H18" s="27">
        <v>2157774.0699999998</v>
      </c>
      <c r="I18" s="27">
        <f>+F18-G18</f>
        <v>1801393.62</v>
      </c>
    </row>
    <row r="19" spans="2:9">
      <c r="B19" s="15"/>
      <c r="C19" s="16" t="s">
        <v>79</v>
      </c>
      <c r="D19" s="27">
        <v>12573210.75</v>
      </c>
      <c r="E19" s="27">
        <v>2497378.87</v>
      </c>
      <c r="F19" s="27">
        <f t="shared" ref="F19:F26" si="4">+D19+E19</f>
        <v>15070589.620000001</v>
      </c>
      <c r="G19" s="27">
        <v>2193477.9900000002</v>
      </c>
      <c r="H19" s="27">
        <v>2193477.9900000002</v>
      </c>
      <c r="I19" s="27">
        <f t="shared" ref="I19:I26" si="5">+F19-G19</f>
        <v>12877111.630000001</v>
      </c>
    </row>
    <row r="20" spans="2:9" ht="16.5">
      <c r="B20" s="15"/>
      <c r="C20" s="16" t="s">
        <v>80</v>
      </c>
      <c r="D20" s="27">
        <v>100500</v>
      </c>
      <c r="E20" s="27">
        <v>-18155.39</v>
      </c>
      <c r="F20" s="27">
        <f t="shared" si="4"/>
        <v>82344.61</v>
      </c>
      <c r="G20" s="27">
        <v>517.5</v>
      </c>
      <c r="H20" s="27">
        <v>517.5</v>
      </c>
      <c r="I20" s="27">
        <f t="shared" si="5"/>
        <v>81827.11</v>
      </c>
    </row>
    <row r="21" spans="2:9">
      <c r="B21" s="15"/>
      <c r="C21" s="16" t="s">
        <v>81</v>
      </c>
      <c r="D21" s="27">
        <v>909009.43</v>
      </c>
      <c r="E21" s="27">
        <v>10255.44</v>
      </c>
      <c r="F21" s="27">
        <f t="shared" si="4"/>
        <v>919264.87</v>
      </c>
      <c r="G21" s="27">
        <v>485210.22</v>
      </c>
      <c r="H21" s="27">
        <v>485210.22</v>
      </c>
      <c r="I21" s="27">
        <f t="shared" si="5"/>
        <v>434054.65</v>
      </c>
    </row>
    <row r="22" spans="2:9">
      <c r="B22" s="15"/>
      <c r="C22" s="16" t="s">
        <v>82</v>
      </c>
      <c r="D22" s="27">
        <v>1132244</v>
      </c>
      <c r="E22" s="27">
        <v>251357.95</v>
      </c>
      <c r="F22" s="27">
        <f t="shared" si="4"/>
        <v>1383601.95</v>
      </c>
      <c r="G22" s="27">
        <v>420977.06</v>
      </c>
      <c r="H22" s="27">
        <v>420977.06</v>
      </c>
      <c r="I22" s="27">
        <f t="shared" si="5"/>
        <v>962624.8899999999</v>
      </c>
    </row>
    <row r="23" spans="2:9">
      <c r="B23" s="15"/>
      <c r="C23" s="16" t="s">
        <v>83</v>
      </c>
      <c r="D23" s="27">
        <v>13423756.41</v>
      </c>
      <c r="E23" s="27">
        <v>2049417.89</v>
      </c>
      <c r="F23" s="27">
        <f t="shared" si="4"/>
        <v>15473174.300000001</v>
      </c>
      <c r="G23" s="27">
        <v>9157591.3699999992</v>
      </c>
      <c r="H23" s="27">
        <v>9157591.3699999992</v>
      </c>
      <c r="I23" s="27">
        <f t="shared" si="5"/>
        <v>6315582.9300000016</v>
      </c>
    </row>
    <row r="24" spans="2:9" ht="16.5">
      <c r="B24" s="15"/>
      <c r="C24" s="16" t="s">
        <v>84</v>
      </c>
      <c r="D24" s="27">
        <v>465296</v>
      </c>
      <c r="E24" s="27">
        <v>-100351.7</v>
      </c>
      <c r="F24" s="27">
        <f t="shared" si="4"/>
        <v>364944.3</v>
      </c>
      <c r="G24" s="27">
        <v>147982.93</v>
      </c>
      <c r="H24" s="27">
        <v>147982.93</v>
      </c>
      <c r="I24" s="27">
        <f t="shared" si="5"/>
        <v>216961.37</v>
      </c>
    </row>
    <row r="25" spans="2:9">
      <c r="B25" s="15"/>
      <c r="C25" s="16" t="s">
        <v>85</v>
      </c>
      <c r="D25" s="27">
        <v>153650</v>
      </c>
      <c r="E25" s="27">
        <v>-92488.7</v>
      </c>
      <c r="F25" s="27">
        <f t="shared" si="4"/>
        <v>61161.3</v>
      </c>
      <c r="G25" s="27">
        <v>48459.199999999997</v>
      </c>
      <c r="H25" s="27">
        <v>48459.199999999997</v>
      </c>
      <c r="I25" s="27">
        <f t="shared" si="5"/>
        <v>12702.100000000006</v>
      </c>
    </row>
    <row r="26" spans="2:9">
      <c r="B26" s="15"/>
      <c r="C26" s="16" t="s">
        <v>86</v>
      </c>
      <c r="D26" s="27">
        <v>1323035.58</v>
      </c>
      <c r="E26" s="27">
        <v>581359.03</v>
      </c>
      <c r="F26" s="27">
        <f t="shared" si="4"/>
        <v>1904394.61</v>
      </c>
      <c r="G26" s="27">
        <v>1471288.54</v>
      </c>
      <c r="H26" s="27">
        <v>1445308.54</v>
      </c>
      <c r="I26" s="27">
        <f t="shared" si="5"/>
        <v>433106.07000000007</v>
      </c>
    </row>
    <row r="27" spans="2:9" ht="15" customHeight="1">
      <c r="B27" s="54" t="s">
        <v>26</v>
      </c>
      <c r="C27" s="55"/>
      <c r="D27" s="28">
        <f t="shared" ref="D27:I27" si="6">+D28+D29+D30+D31+D32+D33+D34+D35+D36</f>
        <v>46223244.369999997</v>
      </c>
      <c r="E27" s="34">
        <f t="shared" si="6"/>
        <v>14136775.680000002</v>
      </c>
      <c r="F27" s="28">
        <f t="shared" si="6"/>
        <v>60360020.050000004</v>
      </c>
      <c r="G27" s="28">
        <f t="shared" si="6"/>
        <v>34807340.470000006</v>
      </c>
      <c r="H27" s="28">
        <f t="shared" si="6"/>
        <v>34690849.859999999</v>
      </c>
      <c r="I27" s="28">
        <f t="shared" si="6"/>
        <v>25552679.579999998</v>
      </c>
    </row>
    <row r="28" spans="2:9">
      <c r="B28" s="15"/>
      <c r="C28" s="16" t="s">
        <v>87</v>
      </c>
      <c r="D28" s="27">
        <v>11219363.6</v>
      </c>
      <c r="E28" s="27">
        <v>162755.9</v>
      </c>
      <c r="F28" s="27">
        <f>+D28+E28</f>
        <v>11382119.5</v>
      </c>
      <c r="G28" s="27">
        <v>4663491.66</v>
      </c>
      <c r="H28" s="27">
        <v>4663491.66</v>
      </c>
      <c r="I28" s="27">
        <f>+F28-G28</f>
        <v>6718627.8399999999</v>
      </c>
    </row>
    <row r="29" spans="2:9">
      <c r="B29" s="15"/>
      <c r="C29" s="16" t="s">
        <v>88</v>
      </c>
      <c r="D29" s="27">
        <v>7657455</v>
      </c>
      <c r="E29" s="27">
        <v>2941922.37</v>
      </c>
      <c r="F29" s="27">
        <f t="shared" ref="F29:F36" si="7">+D29+E29</f>
        <v>10599377.370000001</v>
      </c>
      <c r="G29" s="27">
        <v>6812230.6600000001</v>
      </c>
      <c r="H29" s="27">
        <v>6733030.6600000001</v>
      </c>
      <c r="I29" s="27">
        <f t="shared" ref="I29:I36" si="8">+F29-G29</f>
        <v>3787146.7100000009</v>
      </c>
    </row>
    <row r="30" spans="2:9" ht="16.5">
      <c r="B30" s="15"/>
      <c r="C30" s="16" t="s">
        <v>89</v>
      </c>
      <c r="D30" s="27">
        <v>6017599.5</v>
      </c>
      <c r="E30" s="27">
        <v>1855664.22</v>
      </c>
      <c r="F30" s="27">
        <f t="shared" si="7"/>
        <v>7873263.7199999997</v>
      </c>
      <c r="G30" s="27">
        <v>2922371.72</v>
      </c>
      <c r="H30" s="27">
        <v>2922371.72</v>
      </c>
      <c r="I30" s="27">
        <f t="shared" si="8"/>
        <v>4950892</v>
      </c>
    </row>
    <row r="31" spans="2:9">
      <c r="B31" s="15"/>
      <c r="C31" s="16" t="s">
        <v>90</v>
      </c>
      <c r="D31" s="27">
        <v>1226000</v>
      </c>
      <c r="E31" s="27">
        <v>236527.51</v>
      </c>
      <c r="F31" s="27">
        <f t="shared" si="7"/>
        <v>1462527.51</v>
      </c>
      <c r="G31" s="27">
        <v>384295.31</v>
      </c>
      <c r="H31" s="27">
        <v>347004.7</v>
      </c>
      <c r="I31" s="27">
        <f t="shared" si="8"/>
        <v>1078232.2</v>
      </c>
    </row>
    <row r="32" spans="2:9" ht="16.5">
      <c r="B32" s="15"/>
      <c r="C32" s="16" t="s">
        <v>91</v>
      </c>
      <c r="D32" s="27">
        <v>2049014.7</v>
      </c>
      <c r="E32" s="27">
        <v>1066026.8600000001</v>
      </c>
      <c r="F32" s="27">
        <f t="shared" si="7"/>
        <v>3115041.56</v>
      </c>
      <c r="G32" s="27">
        <v>1865650.62</v>
      </c>
      <c r="H32" s="27">
        <v>1865650.62</v>
      </c>
      <c r="I32" s="27">
        <f t="shared" si="8"/>
        <v>1249390.94</v>
      </c>
    </row>
    <row r="33" spans="2:9">
      <c r="B33" s="15"/>
      <c r="C33" s="16" t="s">
        <v>92</v>
      </c>
      <c r="D33" s="27">
        <v>4228590.43</v>
      </c>
      <c r="E33" s="27">
        <v>159019.49</v>
      </c>
      <c r="F33" s="27">
        <f t="shared" si="7"/>
        <v>4387609.92</v>
      </c>
      <c r="G33" s="27">
        <v>2873090.12</v>
      </c>
      <c r="H33" s="27">
        <v>2873090.12</v>
      </c>
      <c r="I33" s="27">
        <f t="shared" si="8"/>
        <v>1514519.7999999998</v>
      </c>
    </row>
    <row r="34" spans="2:9">
      <c r="B34" s="15"/>
      <c r="C34" s="16" t="s">
        <v>93</v>
      </c>
      <c r="D34" s="27">
        <v>1155994.52</v>
      </c>
      <c r="E34" s="27">
        <v>282294.05</v>
      </c>
      <c r="F34" s="27">
        <f t="shared" si="7"/>
        <v>1438288.57</v>
      </c>
      <c r="G34" s="27">
        <v>815042.42</v>
      </c>
      <c r="H34" s="27">
        <v>815042.42</v>
      </c>
      <c r="I34" s="27">
        <f t="shared" si="8"/>
        <v>623246.15</v>
      </c>
    </row>
    <row r="35" spans="2:9">
      <c r="B35" s="15"/>
      <c r="C35" s="16" t="s">
        <v>94</v>
      </c>
      <c r="D35" s="27">
        <v>10618009.289999999</v>
      </c>
      <c r="E35" s="27">
        <v>7402315.29</v>
      </c>
      <c r="F35" s="27">
        <f t="shared" si="7"/>
        <v>18020324.579999998</v>
      </c>
      <c r="G35" s="27">
        <v>13252335.960000001</v>
      </c>
      <c r="H35" s="27">
        <v>13252335.960000001</v>
      </c>
      <c r="I35" s="27">
        <f t="shared" si="8"/>
        <v>4767988.6199999973</v>
      </c>
    </row>
    <row r="36" spans="2:9">
      <c r="B36" s="15"/>
      <c r="C36" s="16" t="s">
        <v>95</v>
      </c>
      <c r="D36" s="27">
        <v>2051217.33</v>
      </c>
      <c r="E36" s="27">
        <v>30249.99</v>
      </c>
      <c r="F36" s="27">
        <f t="shared" si="7"/>
        <v>2081467.32</v>
      </c>
      <c r="G36" s="27">
        <v>1218832</v>
      </c>
      <c r="H36" s="27">
        <v>1218832</v>
      </c>
      <c r="I36" s="27">
        <f t="shared" si="8"/>
        <v>862635.32000000007</v>
      </c>
    </row>
    <row r="37" spans="2:9" ht="15" customHeight="1">
      <c r="B37" s="54" t="s">
        <v>27</v>
      </c>
      <c r="C37" s="55"/>
      <c r="D37" s="28">
        <f t="shared" ref="D37:I37" si="9">+D38+D39+D40+D41+D42+D43+D44+D45+D46</f>
        <v>9234516.9699999988</v>
      </c>
      <c r="E37" s="34">
        <f t="shared" si="9"/>
        <v>2807965.46</v>
      </c>
      <c r="F37" s="28">
        <f t="shared" si="9"/>
        <v>12042482.43</v>
      </c>
      <c r="G37" s="28">
        <f t="shared" si="9"/>
        <v>7069777.7999999998</v>
      </c>
      <c r="H37" s="28">
        <f t="shared" si="9"/>
        <v>7063377.7999999998</v>
      </c>
      <c r="I37" s="28">
        <f t="shared" si="9"/>
        <v>4972704.63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86174.080000000002</v>
      </c>
      <c r="F39" s="27">
        <f t="shared" ref="F39:F46" si="10">+D39+E39</f>
        <v>1644022.24</v>
      </c>
      <c r="G39" s="27">
        <v>878030</v>
      </c>
      <c r="H39" s="27">
        <v>878030</v>
      </c>
      <c r="I39" s="27">
        <f t="shared" ref="I39:I46" si="11">+F39-G39</f>
        <v>765992.24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673949</v>
      </c>
      <c r="H40" s="27">
        <v>673949</v>
      </c>
      <c r="I40" s="27">
        <f t="shared" si="11"/>
        <v>408169.66999999993</v>
      </c>
    </row>
    <row r="41" spans="2:9">
      <c r="B41" s="15"/>
      <c r="C41" s="16" t="s">
        <v>31</v>
      </c>
      <c r="D41" s="27">
        <v>4734550.1399999997</v>
      </c>
      <c r="E41" s="27">
        <v>2721791.38</v>
      </c>
      <c r="F41" s="27">
        <f t="shared" si="10"/>
        <v>7456341.5199999996</v>
      </c>
      <c r="G41" s="27">
        <v>4394618.8</v>
      </c>
      <c r="H41" s="27">
        <v>4388218.8</v>
      </c>
      <c r="I41" s="27">
        <f t="shared" si="11"/>
        <v>3061722.7199999997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913180</v>
      </c>
      <c r="H42" s="27">
        <v>913180</v>
      </c>
      <c r="I42" s="27">
        <f t="shared" si="11"/>
        <v>586820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0</v>
      </c>
      <c r="F45" s="27">
        <f t="shared" si="10"/>
        <v>360000</v>
      </c>
      <c r="G45" s="27">
        <v>210000</v>
      </c>
      <c r="H45" s="27">
        <v>210000</v>
      </c>
      <c r="I45" s="27">
        <f t="shared" si="11"/>
        <v>150000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4" t="s">
        <v>97</v>
      </c>
      <c r="C47" s="55"/>
      <c r="D47" s="28">
        <f t="shared" ref="D47:I47" si="12">+D48+D49+D50+D51+D52+D53+D54+D55+D56</f>
        <v>216971.29</v>
      </c>
      <c r="E47" s="34">
        <f t="shared" si="12"/>
        <v>609894.09</v>
      </c>
      <c r="F47" s="28">
        <f t="shared" si="12"/>
        <v>826865.38</v>
      </c>
      <c r="G47" s="28">
        <f t="shared" si="12"/>
        <v>641091.09</v>
      </c>
      <c r="H47" s="28">
        <f t="shared" si="12"/>
        <v>641091.09</v>
      </c>
      <c r="I47" s="28">
        <f t="shared" si="12"/>
        <v>185774.29</v>
      </c>
    </row>
    <row r="48" spans="2:9">
      <c r="B48" s="15"/>
      <c r="C48" s="16" t="s">
        <v>98</v>
      </c>
      <c r="D48" s="27">
        <v>216971.29</v>
      </c>
      <c r="E48" s="27">
        <v>110574.09</v>
      </c>
      <c r="F48" s="27">
        <f>+D48+E48</f>
        <v>327545.38</v>
      </c>
      <c r="G48" s="27">
        <v>141771.09</v>
      </c>
      <c r="H48" s="27">
        <v>141771.09</v>
      </c>
      <c r="I48" s="27">
        <f>+F48-G48</f>
        <v>185774.29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470000</v>
      </c>
      <c r="F51" s="27">
        <f t="shared" si="13"/>
        <v>470000</v>
      </c>
      <c r="G51" s="27">
        <v>470000</v>
      </c>
      <c r="H51" s="27">
        <v>470000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29320</v>
      </c>
      <c r="F53" s="27">
        <f t="shared" si="13"/>
        <v>29320</v>
      </c>
      <c r="G53" s="27">
        <v>29320</v>
      </c>
      <c r="H53" s="27">
        <v>29320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v>0</v>
      </c>
      <c r="H55" s="27"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4" t="s">
        <v>53</v>
      </c>
      <c r="C57" s="55"/>
      <c r="D57" s="28">
        <f t="shared" ref="D57:I57" si="15">+D58+D59+D60</f>
        <v>76172499.379999995</v>
      </c>
      <c r="E57" s="34">
        <f t="shared" si="15"/>
        <v>823845.23</v>
      </c>
      <c r="F57" s="28">
        <f t="shared" si="15"/>
        <v>76996344.609999999</v>
      </c>
      <c r="G57" s="28">
        <f t="shared" si="15"/>
        <v>26216655.800000001</v>
      </c>
      <c r="H57" s="28">
        <f t="shared" si="15"/>
        <v>15462452.82</v>
      </c>
      <c r="I57" s="28">
        <f t="shared" si="15"/>
        <v>50779688.810000002</v>
      </c>
    </row>
    <row r="58" spans="2:9">
      <c r="B58" s="15"/>
      <c r="C58" s="16" t="s">
        <v>106</v>
      </c>
      <c r="D58" s="27">
        <v>76172499.379999995</v>
      </c>
      <c r="E58" s="27">
        <v>823845.23</v>
      </c>
      <c r="F58" s="27">
        <f>+D58+E58</f>
        <v>76996344.609999999</v>
      </c>
      <c r="G58" s="27">
        <v>26216655.800000001</v>
      </c>
      <c r="H58" s="27">
        <v>15462452.82</v>
      </c>
      <c r="I58" s="27">
        <f>+F58-G58</f>
        <v>50779688.810000002</v>
      </c>
    </row>
    <row r="59" spans="2:9">
      <c r="B59" s="15"/>
      <c r="C59" s="16" t="s">
        <v>107</v>
      </c>
      <c r="D59" s="27">
        <v>0</v>
      </c>
      <c r="E59" s="27">
        <v>0</v>
      </c>
      <c r="F59" s="27">
        <f>+D59+E59</f>
        <v>0</v>
      </c>
      <c r="G59" s="27">
        <v>0</v>
      </c>
      <c r="H59" s="27">
        <v>0</v>
      </c>
      <c r="I59" s="27">
        <f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>+D60+E60</f>
        <v>0</v>
      </c>
      <c r="G60" s="27">
        <v>0</v>
      </c>
      <c r="H60" s="27">
        <v>0</v>
      </c>
      <c r="I60" s="27">
        <f>+F60-G60</f>
        <v>0</v>
      </c>
    </row>
    <row r="61" spans="2:9" ht="15" customHeight="1">
      <c r="B61" s="54" t="s">
        <v>109</v>
      </c>
      <c r="C61" s="55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6">+D63+E63</f>
        <v>0</v>
      </c>
      <c r="G63" s="27">
        <v>0</v>
      </c>
      <c r="H63" s="27">
        <v>0</v>
      </c>
      <c r="I63" s="27">
        <f t="shared" ref="I63:I68" si="17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6"/>
        <v>0</v>
      </c>
      <c r="G64" s="27">
        <v>0</v>
      </c>
      <c r="H64" s="27">
        <v>0</v>
      </c>
      <c r="I64" s="27">
        <f t="shared" si="17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6"/>
        <v>0</v>
      </c>
      <c r="G65" s="27">
        <v>0</v>
      </c>
      <c r="H65" s="27">
        <v>0</v>
      </c>
      <c r="I65" s="27">
        <f t="shared" si="17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6"/>
        <v>0</v>
      </c>
      <c r="G66" s="27">
        <v>0</v>
      </c>
      <c r="H66" s="27">
        <v>0</v>
      </c>
      <c r="I66" s="27">
        <f t="shared" si="17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6"/>
        <v>0</v>
      </c>
      <c r="G67" s="27">
        <v>0</v>
      </c>
      <c r="H67" s="27">
        <v>0</v>
      </c>
      <c r="I67" s="27">
        <f t="shared" si="17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6"/>
        <v>0</v>
      </c>
      <c r="G68" s="27">
        <v>0</v>
      </c>
      <c r="H68" s="27">
        <v>0</v>
      </c>
      <c r="I68" s="27">
        <f t="shared" si="17"/>
        <v>0</v>
      </c>
    </row>
    <row r="69" spans="2:9" ht="15" customHeight="1">
      <c r="B69" s="54" t="s">
        <v>117</v>
      </c>
      <c r="C69" s="55"/>
      <c r="D69" s="28">
        <f t="shared" ref="D69:I69" si="18">+D70+D71+D72</f>
        <v>3768152.73</v>
      </c>
      <c r="E69" s="34">
        <f t="shared" si="18"/>
        <v>1416373.48</v>
      </c>
      <c r="F69" s="28">
        <f t="shared" si="18"/>
        <v>5184526.21</v>
      </c>
      <c r="G69" s="28">
        <f t="shared" si="18"/>
        <v>3705020.05</v>
      </c>
      <c r="H69" s="28">
        <f t="shared" si="18"/>
        <v>3705020.05</v>
      </c>
      <c r="I69" s="28">
        <f t="shared" si="18"/>
        <v>1479506.1600000001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27">
        <v>1416373.48</v>
      </c>
      <c r="F72" s="27">
        <f>+D72+E72</f>
        <v>5184526.21</v>
      </c>
      <c r="G72" s="27">
        <v>3705020.05</v>
      </c>
      <c r="H72" s="27">
        <v>3705020.05</v>
      </c>
      <c r="I72" s="27">
        <f>+F72-G72</f>
        <v>1479506.1600000001</v>
      </c>
    </row>
    <row r="73" spans="2:9" ht="15" customHeight="1">
      <c r="B73" s="54" t="s">
        <v>118</v>
      </c>
      <c r="C73" s="55"/>
      <c r="D73" s="28">
        <f t="shared" ref="D73:I73" si="19">+D74+D75+D76+D77+D78+D79+D80</f>
        <v>14000000</v>
      </c>
      <c r="E73" s="34">
        <f t="shared" si="19"/>
        <v>0</v>
      </c>
      <c r="F73" s="28">
        <f t="shared" si="19"/>
        <v>14000000</v>
      </c>
      <c r="G73" s="28">
        <f t="shared" si="19"/>
        <v>6597733.4500000002</v>
      </c>
      <c r="H73" s="28">
        <f t="shared" si="19"/>
        <v>6597733.4500000002</v>
      </c>
      <c r="I73" s="28">
        <f t="shared" si="19"/>
        <v>7402266.5499999998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4454820</v>
      </c>
      <c r="H74" s="27">
        <v>4454820</v>
      </c>
      <c r="I74" s="27">
        <f t="shared" ref="I74:I80" si="20">+F74-G74</f>
        <v>3045180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1">+D75+E75</f>
        <v>6500000</v>
      </c>
      <c r="G75" s="27">
        <v>2142913.4500000002</v>
      </c>
      <c r="H75" s="27">
        <v>2142913.4500000002</v>
      </c>
      <c r="I75" s="27">
        <f t="shared" si="20"/>
        <v>4357086.55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1"/>
        <v>0</v>
      </c>
      <c r="G76" s="27">
        <v>0</v>
      </c>
      <c r="H76" s="27">
        <v>0</v>
      </c>
      <c r="I76" s="27">
        <f t="shared" si="20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1"/>
        <v>0</v>
      </c>
      <c r="G77" s="27">
        <v>0</v>
      </c>
      <c r="H77" s="27">
        <v>0</v>
      </c>
      <c r="I77" s="27">
        <f t="shared" si="20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1"/>
        <v>0</v>
      </c>
      <c r="G78" s="27">
        <v>0</v>
      </c>
      <c r="H78" s="27">
        <v>0</v>
      </c>
      <c r="I78" s="27">
        <f t="shared" si="20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1"/>
        <v>0</v>
      </c>
      <c r="G79" s="27">
        <v>0</v>
      </c>
      <c r="H79" s="27">
        <v>0</v>
      </c>
      <c r="I79" s="27">
        <f t="shared" si="20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1"/>
        <v>0</v>
      </c>
      <c r="G80" s="27">
        <v>0</v>
      </c>
      <c r="H80" s="27">
        <v>0</v>
      </c>
      <c r="I80" s="27">
        <f t="shared" si="20"/>
        <v>0</v>
      </c>
    </row>
    <row r="81" spans="2:9" ht="15.75" customHeight="1" thickBot="1">
      <c r="B81" s="56" t="s">
        <v>69</v>
      </c>
      <c r="C81" s="57"/>
      <c r="D81" s="26">
        <f t="shared" ref="D81:I81" si="22">+D9+D17+D27+D37+D47+D57+D61+D69+D73</f>
        <v>246916584.98999998</v>
      </c>
      <c r="E81" s="26">
        <f t="shared" si="22"/>
        <v>25305411.220000003</v>
      </c>
      <c r="F81" s="26">
        <f t="shared" si="22"/>
        <v>272221996.21000004</v>
      </c>
      <c r="G81" s="26">
        <f t="shared" si="22"/>
        <v>127810725.31</v>
      </c>
      <c r="H81" s="26">
        <f t="shared" si="22"/>
        <v>116880391.72</v>
      </c>
      <c r="I81" s="26">
        <f t="shared" si="22"/>
        <v>144411270.90000001</v>
      </c>
    </row>
  </sheetData>
  <mergeCells count="17"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2022-10-25T18:32:01Z</dcterms:modified>
</cp:coreProperties>
</file>