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JULIO 2022\II ESTADOS E INFORMACIÓN PRESUPUESTARIA\b) Estado Analítico del Ejercicio del Presupuesto de Egresos\"/>
    </mc:Choice>
  </mc:AlternateContent>
  <xr:revisionPtr revIDLastSave="0" documentId="13_ncr:1_{4BC86262-29FC-4658-8618-69CC20C29AF6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EA" sheetId="5" r:id="rId1"/>
    <sheet name="ESF" sheetId="4" r:id="rId2"/>
    <sheet name="EAEPE CFG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5" l="1"/>
  <c r="E43" i="15"/>
  <c r="H43" i="15" s="1"/>
  <c r="E42" i="15"/>
  <c r="H42" i="15" s="1"/>
  <c r="E41" i="15"/>
  <c r="H41" i="15" s="1"/>
  <c r="E40" i="15"/>
  <c r="E39" i="15" s="1"/>
  <c r="G39" i="15"/>
  <c r="F39" i="15"/>
  <c r="D39" i="15"/>
  <c r="C39" i="15"/>
  <c r="E37" i="15"/>
  <c r="H37" i="15" s="1"/>
  <c r="E36" i="15"/>
  <c r="H36" i="15" s="1"/>
  <c r="E35" i="15"/>
  <c r="H35" i="15" s="1"/>
  <c r="E34" i="15"/>
  <c r="H34" i="15" s="1"/>
  <c r="E33" i="15"/>
  <c r="H33" i="15" s="1"/>
  <c r="E32" i="15"/>
  <c r="H32" i="15" s="1"/>
  <c r="E31" i="15"/>
  <c r="H31" i="15" s="1"/>
  <c r="E30" i="15"/>
  <c r="H30" i="15" s="1"/>
  <c r="E29" i="15"/>
  <c r="E28" i="15" s="1"/>
  <c r="G28" i="15"/>
  <c r="G44" i="15" s="1"/>
  <c r="F28" i="15"/>
  <c r="D28" i="15"/>
  <c r="C28" i="15"/>
  <c r="E26" i="15"/>
  <c r="H26" i="15" s="1"/>
  <c r="E25" i="15"/>
  <c r="H25" i="15" s="1"/>
  <c r="E24" i="15"/>
  <c r="H24" i="15" s="1"/>
  <c r="E23" i="15"/>
  <c r="E19" i="15" s="1"/>
  <c r="E22" i="15"/>
  <c r="H22" i="15" s="1"/>
  <c r="E21" i="15"/>
  <c r="H21" i="15" s="1"/>
  <c r="E20" i="15"/>
  <c r="H20" i="15" s="1"/>
  <c r="G19" i="15"/>
  <c r="F19" i="15"/>
  <c r="D19" i="15"/>
  <c r="C19" i="15"/>
  <c r="E17" i="15"/>
  <c r="H17" i="15" s="1"/>
  <c r="E16" i="15"/>
  <c r="H16" i="15" s="1"/>
  <c r="E15" i="15"/>
  <c r="H15" i="15" s="1"/>
  <c r="E14" i="15"/>
  <c r="H14" i="15" s="1"/>
  <c r="E13" i="15"/>
  <c r="H13" i="15" s="1"/>
  <c r="E12" i="15"/>
  <c r="E9" i="15" s="1"/>
  <c r="E11" i="15"/>
  <c r="H11" i="15" s="1"/>
  <c r="E10" i="15"/>
  <c r="H10" i="15" s="1"/>
  <c r="G9" i="15"/>
  <c r="F9" i="15"/>
  <c r="D9" i="15"/>
  <c r="D44" i="15" s="1"/>
  <c r="C9" i="15"/>
  <c r="C44" i="15" s="1"/>
  <c r="E44" i="15" l="1"/>
  <c r="H12" i="15"/>
  <c r="H9" i="15" s="1"/>
  <c r="H23" i="15"/>
  <c r="H19" i="15" s="1"/>
  <c r="H29" i="15"/>
  <c r="H28" i="15" s="1"/>
  <c r="H40" i="15"/>
  <c r="H39" i="15" s="1"/>
  <c r="G28" i="4"/>
  <c r="H44" i="15" l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50" i="4" l="1"/>
  <c r="G52" i="4"/>
  <c r="G25" i="5"/>
  <c r="C32" i="4"/>
  <c r="G62" i="5"/>
  <c r="G64" i="5" l="1"/>
</calcChain>
</file>

<file path=xl/sharedStrings.xml><?xml version="1.0" encoding="utf-8"?>
<sst xmlns="http://schemas.openxmlformats.org/spreadsheetml/2006/main" count="167" uniqueCount="164">
  <si>
    <t>Estado de Actividades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</si>
  <si>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</si>
  <si>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</si>
  <si>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</si>
  <si>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</si>
  <si>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</si>
  <si>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</si>
  <si>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</si>
  <si>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</si>
  <si>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</si>
  <si>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</si>
  <si>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</si>
  <si>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</si>
  <si>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</si>
  <si>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</si>
  <si>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</si>
  <si>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</si>
  <si>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</si>
  <si>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</si>
  <si>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</si>
  <si>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</si>
  <si>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</si>
  <si>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</si>
  <si>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</si>
  <si>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</si>
  <si>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</si>
  <si>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</si>
  <si>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</si>
  <si>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</si>
  <si>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</si>
  <si>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</si>
  <si>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</si>
  <si>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</si>
  <si>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</si>
  <si>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</si>
  <si>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</si>
  <si>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</si>
  <si>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</si>
  <si>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</si>
  <si>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</si>
  <si>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</si>
  <si>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</si>
  <si>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</si>
  <si>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</si>
  <si>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</si>
  <si>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</si>
  <si>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</si>
  <si>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</si>
  <si>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</si>
  <si>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</si>
  <si>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</si>
  <si>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</si>
  <si>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</si>
  <si>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</si>
  <si>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</si>
  <si>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</si>
  <si>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</si>
  <si>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</si>
  <si>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</si>
  <si>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</si>
  <si>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</si>
  <si>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</si>
  <si>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</si>
  <si>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</si>
  <si>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</si>
  <si>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</si>
  <si>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</si>
  <si>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</si>
  <si>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</si>
  <si>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</si>
  <si>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</si>
  <si>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</si>
  <si>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</si>
  <si>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</si>
  <si>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</si>
  <si>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</si>
  <si>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</si>
  <si>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</si>
  <si>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</si>
  <si>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</si>
  <si>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</si>
  <si>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</si>
  <si>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</si>
  <si>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</si>
  <si>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</si>
  <si>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</si>
  <si>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</si>
  <si>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</si>
  <si>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</si>
  <si>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</si>
  <si>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</si>
  <si>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</si>
  <si>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</si>
  <si>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</si>
  <si>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</si>
  <si>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</si>
  <si>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</si>
  <si>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</si>
  <si>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</si>
  <si>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</si>
  <si>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</si>
  <si>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</si>
  <si>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</si>
  <si>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</si>
  <si>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</si>
  <si>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</si>
  <si>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</si>
  <si>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</si>
  <si>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</si>
  <si>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</si>
  <si>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</si>
  <si>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</si>
  <si>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</si>
  <si>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</si>
  <si>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</si>
  <si>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</si>
  <si>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</si>
  <si>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</si>
  <si>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</si>
  <si>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</si>
  <si>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</si>
  <si>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</si>
  <si>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</si>
  <si>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</si>
  <si>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</si>
  <si>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</si>
  <si>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</si>
  <si>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Otros Servicios Generales</t>
  </si>
  <si>
    <t>Clasificación Funcional (Finalidad y Función)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</si>
  <si>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</si>
  <si>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</si>
  <si>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</si>
  <si>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</si>
  <si>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</si>
  <si>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</si>
  <si>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</si>
  <si>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</si>
  <si>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</si>
  <si>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</si>
  <si>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</si>
  <si>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</si>
  <si>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</si>
  <si>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</si>
  <si>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</si>
  <si>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</si>
  <si>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</si>
  <si>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</si>
  <si>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</si>
  <si>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</si>
  <si>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</si>
  <si>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</si>
  <si>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</si>
  <si>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</si>
  <si>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</si>
  <si>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</si>
  <si>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</si>
  <si>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</si>
  <si>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</si>
  <si>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</si>
  <si>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</si>
  <si>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XICOTEPEC PUEBLA</t>
  </si>
  <si>
    <t>Del 1 de enero al 30 de septiembre de 2020 y 2019</t>
  </si>
  <si>
    <t>Al 30 de septiembre de 2020 y 2019</t>
  </si>
  <si>
    <t>Del 1 de enero 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</si>
</sst>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0" fontId="11" fillId="2" borderId="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4" fontId="11" fillId="4" borderId="5" xfId="1" applyNumberFormat="1" applyFont="1" applyFill="1" applyBorder="1" applyAlignment="1">
      <alignment horizontal="right" vertical="center" wrapText="1"/>
    </xf>
    <xf numFmtId="4" fontId="12" fillId="4" borderId="5" xfId="1" applyNumberFormat="1" applyFont="1" applyFill="1" applyBorder="1" applyAlignment="1">
      <alignment horizontal="right" vertical="center" wrapText="1"/>
    </xf>
    <xf numFmtId="4" fontId="11" fillId="4" borderId="13" xfId="1" applyNumberFormat="1" applyFont="1" applyFill="1" applyBorder="1" applyAlignment="1">
      <alignment horizontal="right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0" fillId="0" borderId="0" xfId="0" applyNumberFormat="1"/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62" t="s">
        <v>160</v>
      </c>
      <c r="C2" s="63"/>
      <c r="D2" s="63"/>
      <c r="E2" s="63"/>
      <c r="F2" s="63"/>
      <c r="G2" s="63"/>
      <c r="H2" s="64"/>
    </row>
    <row r="3" spans="2:8" ht="9.9499999999999993" customHeight="1">
      <c r="B3" s="65" t="s">
        <v>0</v>
      </c>
      <c r="C3" s="66"/>
      <c r="D3" s="66"/>
      <c r="E3" s="66"/>
      <c r="F3" s="66"/>
      <c r="G3" s="66"/>
      <c r="H3" s="67"/>
    </row>
    <row r="4" spans="2:8" ht="9.9499999999999993" customHeight="1" thickBot="1">
      <c r="B4" s="68" t="s">
        <v>161</v>
      </c>
      <c r="C4" s="69"/>
      <c r="D4" s="69"/>
      <c r="E4" s="69"/>
      <c r="F4" s="69"/>
      <c r="G4" s="69"/>
      <c r="H4" s="70"/>
    </row>
    <row r="5" spans="2:8" ht="9.9499999999999993" customHeight="1">
      <c r="B5" s="8"/>
      <c r="C5" s="9"/>
      <c r="D5" s="9"/>
      <c r="E5" s="9"/>
      <c r="F5" s="9"/>
      <c r="G5" s="47">
        <v>2020</v>
      </c>
      <c r="H5" s="48">
        <v>2019</v>
      </c>
    </row>
    <row r="6" spans="2:8" ht="9.9499999999999993" customHeight="1">
      <c r="B6" s="59" t="s">
        <v>60</v>
      </c>
      <c r="C6" s="60"/>
      <c r="D6" s="60"/>
      <c r="E6" s="60"/>
      <c r="F6" s="10"/>
      <c r="G6" s="10"/>
      <c r="H6" s="11"/>
    </row>
    <row r="7" spans="2:8" ht="9.9499999999999993" customHeight="1">
      <c r="B7" s="54" t="s">
        <v>61</v>
      </c>
      <c r="C7" s="55"/>
      <c r="D7" s="55"/>
      <c r="E7" s="55"/>
      <c r="F7" s="10"/>
      <c r="G7" s="35">
        <f>+G8+G9+G10+G11+G12+G13+G14</f>
        <v>16090951.23</v>
      </c>
      <c r="H7" s="36">
        <v>27659100.550000001</v>
      </c>
    </row>
    <row r="8" spans="2:8" ht="9.9499999999999993" customHeight="1">
      <c r="B8" s="8"/>
      <c r="C8" s="56" t="s">
        <v>62</v>
      </c>
      <c r="D8" s="56"/>
      <c r="E8" s="56"/>
      <c r="F8" s="10"/>
      <c r="G8" s="37">
        <v>4925043</v>
      </c>
      <c r="H8" s="38">
        <v>7265699</v>
      </c>
    </row>
    <row r="9" spans="2:8" ht="9.9499999999999993" customHeight="1">
      <c r="B9" s="8"/>
      <c r="C9" s="56" t="s">
        <v>63</v>
      </c>
      <c r="D9" s="56"/>
      <c r="E9" s="56"/>
      <c r="F9" s="10"/>
      <c r="G9" s="37">
        <v>0</v>
      </c>
      <c r="H9" s="38">
        <v>0</v>
      </c>
    </row>
    <row r="10" spans="2:8" ht="9.9499999999999993" customHeight="1">
      <c r="B10" s="8"/>
      <c r="C10" s="56" t="s">
        <v>64</v>
      </c>
      <c r="D10" s="56"/>
      <c r="E10" s="56"/>
      <c r="F10" s="10"/>
      <c r="G10" s="37">
        <v>0</v>
      </c>
      <c r="H10" s="38">
        <v>0</v>
      </c>
    </row>
    <row r="11" spans="2:8" ht="9.9499999999999993" customHeight="1">
      <c r="B11" s="8"/>
      <c r="C11" s="56" t="s">
        <v>65</v>
      </c>
      <c r="D11" s="56"/>
      <c r="E11" s="56"/>
      <c r="F11" s="10"/>
      <c r="G11" s="37">
        <v>9972246.0800000001</v>
      </c>
      <c r="H11" s="38">
        <v>15337308.42</v>
      </c>
    </row>
    <row r="12" spans="2:8" ht="9.9499999999999993" customHeight="1">
      <c r="B12" s="8"/>
      <c r="C12" s="56" t="s">
        <v>66</v>
      </c>
      <c r="D12" s="56"/>
      <c r="E12" s="56"/>
      <c r="F12" s="10"/>
      <c r="G12" s="37">
        <v>752932.92</v>
      </c>
      <c r="H12" s="38">
        <v>2686790.17</v>
      </c>
    </row>
    <row r="13" spans="2:8" ht="9.9499999999999993" customHeight="1">
      <c r="B13" s="12"/>
      <c r="C13" s="61" t="s">
        <v>67</v>
      </c>
      <c r="D13" s="56"/>
      <c r="E13" s="56"/>
      <c r="F13" s="10"/>
      <c r="G13" s="37">
        <v>440729.23</v>
      </c>
      <c r="H13" s="38">
        <v>2369302.96</v>
      </c>
    </row>
    <row r="14" spans="2:8" ht="9.9499999999999993" customHeight="1">
      <c r="B14" s="8"/>
      <c r="C14" s="56" t="s">
        <v>68</v>
      </c>
      <c r="D14" s="56"/>
      <c r="E14" s="56"/>
      <c r="F14" s="10"/>
      <c r="G14" s="37">
        <v>0</v>
      </c>
      <c r="H14" s="38">
        <v>0</v>
      </c>
    </row>
    <row r="15" spans="2:8" ht="14.25">
      <c r="B15" s="54" t="s">
        <v>69</v>
      </c>
      <c r="C15" s="55"/>
      <c r="D15" s="55"/>
      <c r="E15" s="55"/>
      <c r="F15" s="10"/>
      <c r="G15" s="39">
        <f>+G16+G17</f>
        <v>175106691.97</v>
      </c>
      <c r="H15" s="40">
        <v>255478627.36000001</v>
      </c>
    </row>
    <row r="16" spans="2:8" ht="14.25">
      <c r="B16" s="8"/>
      <c r="C16" s="56" t="s">
        <v>70</v>
      </c>
      <c r="D16" s="56"/>
      <c r="E16" s="56"/>
      <c r="F16" s="10"/>
      <c r="G16" s="37">
        <v>175106691.97</v>
      </c>
      <c r="H16" s="38">
        <v>253628627.36000001</v>
      </c>
    </row>
    <row r="17" spans="2:8" ht="9.9499999999999993" customHeight="1">
      <c r="B17" s="8"/>
      <c r="C17" s="56" t="s">
        <v>71</v>
      </c>
      <c r="D17" s="56"/>
      <c r="E17" s="56"/>
      <c r="F17" s="10"/>
      <c r="G17" s="37">
        <v>0</v>
      </c>
      <c r="H17" s="38">
        <v>1850000</v>
      </c>
    </row>
    <row r="18" spans="2:8" ht="9.9499999999999993" customHeight="1">
      <c r="B18" s="54" t="s">
        <v>72</v>
      </c>
      <c r="C18" s="55"/>
      <c r="D18" s="55"/>
      <c r="E18" s="55"/>
      <c r="F18" s="10"/>
      <c r="G18" s="39">
        <f>+G19+G20+G21+G22+G23</f>
        <v>0</v>
      </c>
      <c r="H18" s="40">
        <v>0</v>
      </c>
    </row>
    <row r="19" spans="2:8" ht="9.9499999999999993" customHeight="1">
      <c r="B19" s="8"/>
      <c r="C19" s="56" t="s">
        <v>73</v>
      </c>
      <c r="D19" s="56"/>
      <c r="E19" s="56"/>
      <c r="F19" s="10"/>
      <c r="G19" s="37">
        <v>0</v>
      </c>
      <c r="H19" s="38">
        <v>0</v>
      </c>
    </row>
    <row r="20" spans="2:8" ht="9.9499999999999993" customHeight="1">
      <c r="B20" s="8"/>
      <c r="C20" s="56" t="s">
        <v>74</v>
      </c>
      <c r="D20" s="56"/>
      <c r="E20" s="56"/>
      <c r="F20" s="10"/>
      <c r="G20" s="37">
        <v>0</v>
      </c>
      <c r="H20" s="38">
        <v>0</v>
      </c>
    </row>
    <row r="21" spans="2:8" ht="9.9499999999999993" customHeight="1">
      <c r="B21" s="8"/>
      <c r="C21" s="56" t="s">
        <v>75</v>
      </c>
      <c r="D21" s="56"/>
      <c r="E21" s="56"/>
      <c r="F21" s="10"/>
      <c r="G21" s="37">
        <v>0</v>
      </c>
      <c r="H21" s="38">
        <v>0</v>
      </c>
    </row>
    <row r="22" spans="2:8" ht="9.9499999999999993" customHeight="1">
      <c r="B22" s="8"/>
      <c r="C22" s="56" t="s">
        <v>76</v>
      </c>
      <c r="D22" s="56"/>
      <c r="E22" s="56"/>
      <c r="F22" s="10"/>
      <c r="G22" s="37">
        <v>0</v>
      </c>
      <c r="H22" s="38">
        <v>0</v>
      </c>
    </row>
    <row r="23" spans="2:8" ht="9.9499999999999993" customHeight="1">
      <c r="B23" s="8"/>
      <c r="C23" s="56" t="s">
        <v>77</v>
      </c>
      <c r="D23" s="56"/>
      <c r="E23" s="56"/>
      <c r="F23" s="10"/>
      <c r="G23" s="37">
        <v>0</v>
      </c>
      <c r="H23" s="38">
        <v>0</v>
      </c>
    </row>
    <row r="24" spans="2:8" ht="9.9499999999999993" customHeight="1">
      <c r="B24" s="8"/>
      <c r="C24" s="10"/>
      <c r="D24" s="10"/>
      <c r="E24" s="10"/>
      <c r="F24" s="10"/>
      <c r="G24" s="41"/>
      <c r="H24" s="38"/>
    </row>
    <row r="25" spans="2:8" ht="9.9499999999999993" customHeight="1">
      <c r="B25" s="54" t="s">
        <v>78</v>
      </c>
      <c r="C25" s="55"/>
      <c r="D25" s="55"/>
      <c r="E25" s="55"/>
      <c r="F25" s="10"/>
      <c r="G25" s="39">
        <f>+G7+G15+G18</f>
        <v>191197643.19999999</v>
      </c>
      <c r="H25" s="40">
        <v>283137727.91000003</v>
      </c>
    </row>
    <row r="26" spans="2:8" ht="9.9499999999999993" customHeight="1">
      <c r="B26" s="8"/>
      <c r="C26" s="10"/>
      <c r="D26" s="10"/>
      <c r="E26" s="10"/>
      <c r="F26" s="10"/>
      <c r="G26" s="41"/>
      <c r="H26" s="38"/>
    </row>
    <row r="27" spans="2:8" ht="9.9499999999999993" customHeight="1">
      <c r="B27" s="59" t="s">
        <v>79</v>
      </c>
      <c r="C27" s="60"/>
      <c r="D27" s="60"/>
      <c r="E27" s="60"/>
      <c r="F27" s="10"/>
      <c r="G27" s="41"/>
      <c r="H27" s="38"/>
    </row>
    <row r="28" spans="2:8" ht="9.9499999999999993" customHeight="1">
      <c r="B28" s="54" t="s">
        <v>80</v>
      </c>
      <c r="C28" s="55"/>
      <c r="D28" s="55"/>
      <c r="E28" s="55"/>
      <c r="F28" s="10"/>
      <c r="G28" s="39">
        <f>+G29+G30+G31</f>
        <v>82284892.530000001</v>
      </c>
      <c r="H28" s="40">
        <v>121266068.27</v>
      </c>
    </row>
    <row r="29" spans="2:8" ht="9.9499999999999993" customHeight="1">
      <c r="B29" s="8"/>
      <c r="C29" s="56" t="s">
        <v>81</v>
      </c>
      <c r="D29" s="56"/>
      <c r="E29" s="56"/>
      <c r="F29" s="10"/>
      <c r="G29" s="37">
        <v>41340240.859999999</v>
      </c>
      <c r="H29" s="38">
        <v>55783674.619999997</v>
      </c>
    </row>
    <row r="30" spans="2:8" ht="9.9499999999999993" customHeight="1">
      <c r="B30" s="8"/>
      <c r="C30" s="56" t="s">
        <v>82</v>
      </c>
      <c r="D30" s="56"/>
      <c r="E30" s="56"/>
      <c r="F30" s="10"/>
      <c r="G30" s="37">
        <v>17777868.82</v>
      </c>
      <c r="H30" s="38">
        <v>21433150.780000001</v>
      </c>
    </row>
    <row r="31" spans="2:8" ht="9.9499999999999993" customHeight="1">
      <c r="B31" s="8"/>
      <c r="C31" s="56" t="s">
        <v>83</v>
      </c>
      <c r="D31" s="56"/>
      <c r="E31" s="56"/>
      <c r="F31" s="10"/>
      <c r="G31" s="37">
        <v>23166782.850000001</v>
      </c>
      <c r="H31" s="38">
        <v>44049242.869999997</v>
      </c>
    </row>
    <row r="32" spans="2:8" ht="9.9499999999999993" customHeight="1">
      <c r="B32" s="54" t="s">
        <v>84</v>
      </c>
      <c r="C32" s="55"/>
      <c r="D32" s="55"/>
      <c r="E32" s="55"/>
      <c r="F32" s="10"/>
      <c r="G32" s="39">
        <f>+G33+G34+G35+G36+G37+G38+G39+G40+G41</f>
        <v>5153201.96</v>
      </c>
      <c r="H32" s="40">
        <v>8302552.0099999998</v>
      </c>
    </row>
    <row r="33" spans="2:8" ht="9.9499999999999993" customHeight="1">
      <c r="B33" s="8"/>
      <c r="C33" s="56" t="s">
        <v>85</v>
      </c>
      <c r="D33" s="56"/>
      <c r="E33" s="56"/>
      <c r="F33" s="10"/>
      <c r="G33" s="37">
        <v>0</v>
      </c>
      <c r="H33" s="38">
        <v>0</v>
      </c>
    </row>
    <row r="34" spans="2:8" ht="9.9499999999999993" customHeight="1">
      <c r="B34" s="8"/>
      <c r="C34" s="56" t="s">
        <v>86</v>
      </c>
      <c r="D34" s="56"/>
      <c r="E34" s="56"/>
      <c r="F34" s="10"/>
      <c r="G34" s="37">
        <v>0</v>
      </c>
      <c r="H34" s="38">
        <v>567888.30000000005</v>
      </c>
    </row>
    <row r="35" spans="2:8" ht="9.9499999999999993" customHeight="1">
      <c r="B35" s="8"/>
      <c r="C35" s="56" t="s">
        <v>87</v>
      </c>
      <c r="D35" s="56"/>
      <c r="E35" s="56"/>
      <c r="F35" s="10"/>
      <c r="G35" s="37">
        <v>789820</v>
      </c>
      <c r="H35" s="38">
        <v>830996</v>
      </c>
    </row>
    <row r="36" spans="2:8" ht="9.9499999999999993" customHeight="1">
      <c r="B36" s="8"/>
      <c r="C36" s="56" t="s">
        <v>88</v>
      </c>
      <c r="D36" s="56"/>
      <c r="E36" s="56"/>
      <c r="F36" s="10"/>
      <c r="G36" s="37">
        <v>3050091.96</v>
      </c>
      <c r="H36" s="38">
        <v>5296042.71</v>
      </c>
    </row>
    <row r="37" spans="2:8" ht="9.9499999999999993" customHeight="1">
      <c r="B37" s="8"/>
      <c r="C37" s="56" t="s">
        <v>89</v>
      </c>
      <c r="D37" s="56"/>
      <c r="E37" s="56"/>
      <c r="F37" s="10"/>
      <c r="G37" s="37">
        <v>1078290</v>
      </c>
      <c r="H37" s="38">
        <v>1482625</v>
      </c>
    </row>
    <row r="38" spans="2:8" ht="9.9499999999999993" customHeight="1">
      <c r="B38" s="8"/>
      <c r="C38" s="56" t="s">
        <v>90</v>
      </c>
      <c r="D38" s="56"/>
      <c r="E38" s="56"/>
      <c r="F38" s="10"/>
      <c r="G38" s="37">
        <v>0</v>
      </c>
      <c r="H38" s="38">
        <v>0</v>
      </c>
    </row>
    <row r="39" spans="2:8" ht="9.9499999999999993" customHeight="1">
      <c r="B39" s="8"/>
      <c r="C39" s="56" t="s">
        <v>91</v>
      </c>
      <c r="D39" s="56"/>
      <c r="E39" s="56"/>
      <c r="F39" s="10"/>
      <c r="G39" s="37">
        <v>0</v>
      </c>
      <c r="H39" s="38">
        <v>0</v>
      </c>
    </row>
    <row r="40" spans="2:8" ht="9.9499999999999993" customHeight="1">
      <c r="B40" s="8"/>
      <c r="C40" s="56" t="s">
        <v>92</v>
      </c>
      <c r="D40" s="56"/>
      <c r="E40" s="56"/>
      <c r="F40" s="10"/>
      <c r="G40" s="37">
        <v>235000</v>
      </c>
      <c r="H40" s="38">
        <v>125000</v>
      </c>
    </row>
    <row r="41" spans="2:8" ht="9.9499999999999993" customHeight="1">
      <c r="B41" s="8"/>
      <c r="C41" s="56" t="s">
        <v>93</v>
      </c>
      <c r="D41" s="56"/>
      <c r="E41" s="56"/>
      <c r="F41" s="10"/>
      <c r="G41" s="37">
        <v>0</v>
      </c>
      <c r="H41" s="38">
        <v>0</v>
      </c>
    </row>
    <row r="42" spans="2:8" ht="9.9499999999999993" customHeight="1">
      <c r="B42" s="54" t="s">
        <v>94</v>
      </c>
      <c r="C42" s="55"/>
      <c r="D42" s="55"/>
      <c r="E42" s="55"/>
      <c r="F42" s="10"/>
      <c r="G42" s="39">
        <f>+G43+G44+G45</f>
        <v>6013910.1100000003</v>
      </c>
      <c r="H42" s="40">
        <v>18690169.390000001</v>
      </c>
    </row>
    <row r="43" spans="2:8" ht="9.9499999999999993" customHeight="1">
      <c r="B43" s="8"/>
      <c r="C43" s="56" t="s">
        <v>95</v>
      </c>
      <c r="D43" s="56"/>
      <c r="E43" s="56"/>
      <c r="F43" s="10"/>
      <c r="G43" s="37">
        <v>0</v>
      </c>
      <c r="H43" s="38">
        <v>0</v>
      </c>
    </row>
    <row r="44" spans="2:8" ht="9.9499999999999993" customHeight="1">
      <c r="B44" s="8"/>
      <c r="C44" s="56" t="s">
        <v>46</v>
      </c>
      <c r="D44" s="56"/>
      <c r="E44" s="56"/>
      <c r="F44" s="10"/>
      <c r="G44" s="37">
        <v>0</v>
      </c>
      <c r="H44" s="38">
        <v>0</v>
      </c>
    </row>
    <row r="45" spans="2:8" ht="9.9499999999999993" customHeight="1">
      <c r="B45" s="8"/>
      <c r="C45" s="56" t="s">
        <v>96</v>
      </c>
      <c r="D45" s="56"/>
      <c r="E45" s="56"/>
      <c r="F45" s="10"/>
      <c r="G45" s="37">
        <v>6013910.1100000003</v>
      </c>
      <c r="H45" s="38">
        <v>18690169.390000001</v>
      </c>
    </row>
    <row r="46" spans="2:8" ht="9.9499999999999993" customHeight="1">
      <c r="B46" s="54" t="s">
        <v>97</v>
      </c>
      <c r="C46" s="55"/>
      <c r="D46" s="55"/>
      <c r="E46" s="55"/>
      <c r="F46" s="10"/>
      <c r="G46" s="39">
        <f>+G47+G48+G49+G50+G51</f>
        <v>3771745.78</v>
      </c>
      <c r="H46" s="40">
        <v>7133946.3899999997</v>
      </c>
    </row>
    <row r="47" spans="2:8" ht="9.9499999999999993" customHeight="1">
      <c r="B47" s="8"/>
      <c r="C47" s="56" t="s">
        <v>98</v>
      </c>
      <c r="D47" s="56"/>
      <c r="E47" s="56"/>
      <c r="F47" s="10"/>
      <c r="G47" s="37">
        <v>3771745.78</v>
      </c>
      <c r="H47" s="38">
        <v>7133946.3899999997</v>
      </c>
    </row>
    <row r="48" spans="2:8" ht="9.9499999999999993" customHeight="1">
      <c r="B48" s="8"/>
      <c r="C48" s="56" t="s">
        <v>99</v>
      </c>
      <c r="D48" s="56"/>
      <c r="E48" s="56"/>
      <c r="F48" s="10"/>
      <c r="G48" s="37">
        <v>0</v>
      </c>
      <c r="H48" s="38">
        <v>0</v>
      </c>
    </row>
    <row r="49" spans="2:8" ht="9.9499999999999993" customHeight="1">
      <c r="B49" s="8"/>
      <c r="C49" s="56" t="s">
        <v>100</v>
      </c>
      <c r="D49" s="56"/>
      <c r="E49" s="56"/>
      <c r="F49" s="10"/>
      <c r="G49" s="37">
        <v>0</v>
      </c>
      <c r="H49" s="38">
        <v>0</v>
      </c>
    </row>
    <row r="50" spans="2:8" ht="9.9499999999999993" customHeight="1">
      <c r="B50" s="8"/>
      <c r="C50" s="56" t="s">
        <v>101</v>
      </c>
      <c r="D50" s="56"/>
      <c r="E50" s="56"/>
      <c r="F50" s="10"/>
      <c r="G50" s="37">
        <v>0</v>
      </c>
      <c r="H50" s="38">
        <v>0</v>
      </c>
    </row>
    <row r="51" spans="2:8" ht="9.9499999999999993" customHeight="1">
      <c r="B51" s="8"/>
      <c r="C51" s="56" t="s">
        <v>102</v>
      </c>
      <c r="D51" s="56"/>
      <c r="E51" s="56"/>
      <c r="F51" s="10"/>
      <c r="G51" s="37">
        <v>0</v>
      </c>
      <c r="H51" s="38">
        <v>0</v>
      </c>
    </row>
    <row r="52" spans="2:8" ht="9.9499999999999993" customHeight="1">
      <c r="B52" s="54" t="s">
        <v>103</v>
      </c>
      <c r="C52" s="55"/>
      <c r="D52" s="55"/>
      <c r="E52" s="55"/>
      <c r="F52" s="10"/>
      <c r="G52" s="39">
        <f>+G53+G54+G55+G56+G57+G58</f>
        <v>0</v>
      </c>
      <c r="H52" s="40">
        <v>2418179.09</v>
      </c>
    </row>
    <row r="53" spans="2:8" ht="9.9499999999999993" customHeight="1">
      <c r="B53" s="8"/>
      <c r="C53" s="56" t="s">
        <v>104</v>
      </c>
      <c r="D53" s="56"/>
      <c r="E53" s="56"/>
      <c r="F53" s="10"/>
      <c r="G53" s="37">
        <v>0</v>
      </c>
      <c r="H53" s="38">
        <v>2418179.09</v>
      </c>
    </row>
    <row r="54" spans="2:8" ht="9.9499999999999993" customHeight="1">
      <c r="B54" s="8"/>
      <c r="C54" s="56" t="s">
        <v>105</v>
      </c>
      <c r="D54" s="56"/>
      <c r="E54" s="56"/>
      <c r="F54" s="10"/>
      <c r="G54" s="37">
        <v>0</v>
      </c>
      <c r="H54" s="38">
        <v>0</v>
      </c>
    </row>
    <row r="55" spans="2:8" ht="9.9499999999999993" customHeight="1">
      <c r="B55" s="8"/>
      <c r="C55" s="56" t="s">
        <v>106</v>
      </c>
      <c r="D55" s="56"/>
      <c r="E55" s="56"/>
      <c r="F55" s="10"/>
      <c r="G55" s="37">
        <v>0</v>
      </c>
      <c r="H55" s="38">
        <v>0</v>
      </c>
    </row>
    <row r="56" spans="2:8" ht="9.9499999999999993" customHeight="1">
      <c r="B56" s="8"/>
      <c r="C56" s="56" t="s">
        <v>107</v>
      </c>
      <c r="D56" s="56"/>
      <c r="E56" s="56"/>
      <c r="F56" s="10"/>
      <c r="G56" s="37">
        <v>0</v>
      </c>
      <c r="H56" s="38">
        <v>0</v>
      </c>
    </row>
    <row r="57" spans="2:8" ht="9.9499999999999993" customHeight="1">
      <c r="B57" s="8"/>
      <c r="C57" s="56" t="s">
        <v>108</v>
      </c>
      <c r="D57" s="56"/>
      <c r="E57" s="56"/>
      <c r="F57" s="10"/>
      <c r="G57" s="37">
        <v>0</v>
      </c>
      <c r="H57" s="38">
        <v>0</v>
      </c>
    </row>
    <row r="58" spans="2:8" ht="9.9499999999999993" customHeight="1">
      <c r="B58" s="8"/>
      <c r="C58" s="56" t="s">
        <v>109</v>
      </c>
      <c r="D58" s="56"/>
      <c r="E58" s="56"/>
      <c r="F58" s="10"/>
      <c r="G58" s="37">
        <v>0</v>
      </c>
      <c r="H58" s="38">
        <v>0</v>
      </c>
    </row>
    <row r="59" spans="2:8" ht="9.9499999999999993" customHeight="1">
      <c r="B59" s="54" t="s">
        <v>110</v>
      </c>
      <c r="C59" s="55"/>
      <c r="D59" s="55"/>
      <c r="E59" s="55"/>
      <c r="F59" s="10"/>
      <c r="G59" s="39">
        <f>+G60</f>
        <v>6857112.9900000002</v>
      </c>
      <c r="H59" s="40">
        <v>97570765.730000004</v>
      </c>
    </row>
    <row r="60" spans="2:8" ht="9.9499999999999993" customHeight="1">
      <c r="B60" s="8"/>
      <c r="C60" s="56" t="s">
        <v>111</v>
      </c>
      <c r="D60" s="56"/>
      <c r="E60" s="56"/>
      <c r="F60" s="10"/>
      <c r="G60" s="37">
        <v>6857112.9900000002</v>
      </c>
      <c r="H60" s="38">
        <v>97570765.730000004</v>
      </c>
    </row>
    <row r="61" spans="2:8" ht="9.9499999999999993" customHeight="1">
      <c r="B61" s="57"/>
      <c r="C61" s="58"/>
      <c r="D61" s="58"/>
      <c r="E61" s="58"/>
      <c r="F61" s="10"/>
      <c r="G61" s="41"/>
      <c r="H61" s="38"/>
    </row>
    <row r="62" spans="2:8" ht="9.9499999999999993" customHeight="1">
      <c r="B62" s="54" t="s">
        <v>112</v>
      </c>
      <c r="C62" s="55"/>
      <c r="D62" s="55"/>
      <c r="E62" s="55"/>
      <c r="F62" s="10"/>
      <c r="G62" s="39">
        <f>+G28+G32+G42+G46+G52+G59</f>
        <v>104080863.36999999</v>
      </c>
      <c r="H62" s="40">
        <v>255381680.88</v>
      </c>
    </row>
    <row r="63" spans="2:8" ht="9.9499999999999993" customHeight="1">
      <c r="B63" s="8"/>
      <c r="C63" s="10"/>
      <c r="D63" s="10"/>
      <c r="E63" s="10"/>
      <c r="F63" s="10"/>
      <c r="G63" s="41"/>
      <c r="H63" s="38"/>
    </row>
    <row r="64" spans="2:8" ht="9.9499999999999993" customHeight="1">
      <c r="B64" s="54" t="s">
        <v>113</v>
      </c>
      <c r="C64" s="55"/>
      <c r="D64" s="55"/>
      <c r="E64" s="55"/>
      <c r="F64" s="10"/>
      <c r="G64" s="39">
        <f>+G25-G62</f>
        <v>87116779.829999998</v>
      </c>
      <c r="H64" s="40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53" t="s">
        <v>114</v>
      </c>
      <c r="C67" s="53"/>
      <c r="D67" s="53"/>
      <c r="E67" s="53"/>
      <c r="F67" s="53"/>
      <c r="G67" s="53"/>
      <c r="H67" s="53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75" t="s">
        <v>160</v>
      </c>
      <c r="C3" s="76"/>
      <c r="D3" s="76"/>
      <c r="E3" s="76"/>
      <c r="F3" s="76"/>
      <c r="G3" s="76"/>
      <c r="H3" s="77"/>
    </row>
    <row r="4" spans="2:8" ht="8.25" customHeight="1">
      <c r="B4" s="78" t="s">
        <v>1</v>
      </c>
      <c r="C4" s="79"/>
      <c r="D4" s="79"/>
      <c r="E4" s="79"/>
      <c r="F4" s="79"/>
      <c r="G4" s="79"/>
      <c r="H4" s="80"/>
    </row>
    <row r="5" spans="2:8" ht="8.25" customHeight="1">
      <c r="B5" s="78" t="s">
        <v>162</v>
      </c>
      <c r="C5" s="79"/>
      <c r="D5" s="79"/>
      <c r="E5" s="79"/>
      <c r="F5" s="79"/>
      <c r="G5" s="79"/>
      <c r="H5" s="80"/>
    </row>
    <row r="6" spans="2:8" ht="8.25" customHeight="1">
      <c r="B6" s="81"/>
      <c r="C6" s="82"/>
      <c r="D6" s="82"/>
      <c r="E6" s="82"/>
      <c r="F6" s="82"/>
      <c r="G6" s="82"/>
      <c r="H6" s="83"/>
    </row>
    <row r="7" spans="2:8" ht="8.25" customHeight="1">
      <c r="B7" s="42" t="s">
        <v>2</v>
      </c>
      <c r="C7" s="49">
        <v>2020</v>
      </c>
      <c r="D7" s="49">
        <v>2019</v>
      </c>
      <c r="E7" s="50"/>
      <c r="F7" s="43" t="s">
        <v>3</v>
      </c>
      <c r="G7" s="49">
        <v>2020</v>
      </c>
      <c r="H7" s="51">
        <v>2019</v>
      </c>
    </row>
    <row r="8" spans="2:8" ht="8.25" customHeight="1">
      <c r="B8" s="3" t="s">
        <v>4</v>
      </c>
      <c r="C8" s="29"/>
      <c r="D8" s="29"/>
      <c r="E8" s="30"/>
      <c r="F8" s="31" t="s">
        <v>5</v>
      </c>
      <c r="G8" s="30"/>
      <c r="H8" s="4"/>
    </row>
    <row r="9" spans="2:8" ht="8.25" customHeight="1">
      <c r="B9" s="22" t="s">
        <v>6</v>
      </c>
      <c r="C9" s="32">
        <v>78960913.590000004</v>
      </c>
      <c r="D9" s="32">
        <v>17192116.539999999</v>
      </c>
      <c r="E9" s="30"/>
      <c r="F9" s="23" t="s">
        <v>7</v>
      </c>
      <c r="G9" s="32">
        <v>7397035.6799999997</v>
      </c>
      <c r="H9" s="25">
        <v>4884545.79</v>
      </c>
    </row>
    <row r="10" spans="2:8" ht="8.25" customHeight="1">
      <c r="B10" s="22" t="s">
        <v>8</v>
      </c>
      <c r="C10" s="32">
        <v>11129526.18</v>
      </c>
      <c r="D10" s="32">
        <v>5381107.3300000001</v>
      </c>
      <c r="E10" s="30"/>
      <c r="F10" s="23" t="s">
        <v>9</v>
      </c>
      <c r="G10" s="32">
        <v>18500</v>
      </c>
      <c r="H10" s="25">
        <v>18500</v>
      </c>
    </row>
    <row r="11" spans="2:8" ht="8.25" customHeight="1">
      <c r="B11" s="22" t="s">
        <v>10</v>
      </c>
      <c r="C11" s="32">
        <v>0</v>
      </c>
      <c r="D11" s="32">
        <v>0</v>
      </c>
      <c r="E11" s="30"/>
      <c r="F11" s="23" t="s">
        <v>11</v>
      </c>
      <c r="G11" s="32">
        <v>2011330</v>
      </c>
      <c r="H11" s="25">
        <v>0</v>
      </c>
    </row>
    <row r="12" spans="2:8" ht="8.25" customHeight="1">
      <c r="B12" s="22" t="s">
        <v>12</v>
      </c>
      <c r="C12" s="32">
        <v>0</v>
      </c>
      <c r="D12" s="32">
        <v>0</v>
      </c>
      <c r="E12" s="30"/>
      <c r="F12" s="23" t="s">
        <v>13</v>
      </c>
      <c r="G12" s="32">
        <v>0</v>
      </c>
      <c r="H12" s="25">
        <v>0</v>
      </c>
    </row>
    <row r="13" spans="2:8" ht="8.25" customHeight="1">
      <c r="B13" s="22" t="s">
        <v>14</v>
      </c>
      <c r="C13" s="32">
        <v>0</v>
      </c>
      <c r="D13" s="32">
        <v>0</v>
      </c>
      <c r="E13" s="30"/>
      <c r="F13" s="23" t="s">
        <v>15</v>
      </c>
      <c r="G13" s="32">
        <v>0</v>
      </c>
      <c r="H13" s="25">
        <v>0</v>
      </c>
    </row>
    <row r="14" spans="2:8" ht="8.25" customHeight="1">
      <c r="B14" s="22" t="s">
        <v>16</v>
      </c>
      <c r="C14" s="32">
        <v>0</v>
      </c>
      <c r="D14" s="32">
        <v>0</v>
      </c>
      <c r="E14" s="30"/>
      <c r="F14" s="23" t="s">
        <v>17</v>
      </c>
      <c r="G14" s="32">
        <v>0</v>
      </c>
      <c r="H14" s="25">
        <v>0</v>
      </c>
    </row>
    <row r="15" spans="2:8" ht="8.25" customHeight="1">
      <c r="B15" s="22" t="s">
        <v>18</v>
      </c>
      <c r="C15" s="32">
        <v>0</v>
      </c>
      <c r="D15" s="32">
        <v>0</v>
      </c>
      <c r="E15" s="30"/>
      <c r="F15" s="23" t="s">
        <v>19</v>
      </c>
      <c r="G15" s="32">
        <v>0</v>
      </c>
      <c r="H15" s="25">
        <v>0</v>
      </c>
    </row>
    <row r="16" spans="2:8" ht="8.25" customHeight="1">
      <c r="B16" s="22"/>
      <c r="C16" s="33"/>
      <c r="D16" s="33"/>
      <c r="E16" s="30"/>
      <c r="F16" s="23" t="s">
        <v>20</v>
      </c>
      <c r="G16" s="32">
        <v>0</v>
      </c>
      <c r="H16" s="25">
        <v>430</v>
      </c>
    </row>
    <row r="17" spans="2:8" ht="8.25" customHeight="1">
      <c r="B17" s="22" t="s">
        <v>21</v>
      </c>
      <c r="C17" s="32">
        <f>+C9+C10+C11+C12+C13+C14+C15</f>
        <v>90090439.770000011</v>
      </c>
      <c r="D17" s="32">
        <v>22573223.870000001</v>
      </c>
      <c r="E17" s="30"/>
      <c r="F17" s="30"/>
      <c r="G17" s="33"/>
      <c r="H17" s="25"/>
    </row>
    <row r="18" spans="2:8" ht="8.25" customHeight="1">
      <c r="B18" s="22"/>
      <c r="C18" s="33"/>
      <c r="D18" s="33"/>
      <c r="E18" s="30"/>
      <c r="F18" s="23" t="s">
        <v>22</v>
      </c>
      <c r="G18" s="32">
        <f>+G9+G10+G11+G12+G13+G14+G15+G16</f>
        <v>9426865.6799999997</v>
      </c>
      <c r="H18" s="25">
        <v>4903475.79</v>
      </c>
    </row>
    <row r="19" spans="2:8" ht="8.25" customHeight="1">
      <c r="B19" s="2" t="s">
        <v>23</v>
      </c>
      <c r="C19" s="33"/>
      <c r="D19" s="33"/>
      <c r="E19" s="30"/>
      <c r="F19" s="30"/>
      <c r="G19" s="33"/>
      <c r="H19" s="25"/>
    </row>
    <row r="20" spans="2:8" ht="8.25" customHeight="1">
      <c r="B20" s="22" t="s">
        <v>24</v>
      </c>
      <c r="C20" s="32">
        <v>0</v>
      </c>
      <c r="D20" s="32">
        <v>0</v>
      </c>
      <c r="E20" s="30"/>
      <c r="F20" s="31" t="s">
        <v>25</v>
      </c>
      <c r="G20" s="33"/>
      <c r="H20" s="25"/>
    </row>
    <row r="21" spans="2:8" ht="8.25" customHeight="1">
      <c r="B21" s="22" t="s">
        <v>26</v>
      </c>
      <c r="C21" s="32">
        <v>0</v>
      </c>
      <c r="D21" s="32">
        <v>0</v>
      </c>
      <c r="E21" s="30"/>
      <c r="F21" s="23" t="s">
        <v>27</v>
      </c>
      <c r="G21" s="32">
        <v>0</v>
      </c>
      <c r="H21" s="25">
        <v>0</v>
      </c>
    </row>
    <row r="22" spans="2:8" ht="8.25" customHeight="1">
      <c r="B22" s="22" t="s">
        <v>28</v>
      </c>
      <c r="C22" s="32">
        <v>408858111.06</v>
      </c>
      <c r="D22" s="32">
        <v>399686276.17000002</v>
      </c>
      <c r="E22" s="30"/>
      <c r="F22" s="23" t="s">
        <v>29</v>
      </c>
      <c r="G22" s="32">
        <v>0</v>
      </c>
      <c r="H22" s="25">
        <v>0</v>
      </c>
    </row>
    <row r="23" spans="2:8" ht="8.25" customHeight="1">
      <c r="B23" s="22" t="s">
        <v>30</v>
      </c>
      <c r="C23" s="32">
        <v>30212426.989999998</v>
      </c>
      <c r="D23" s="32">
        <v>28310322.82</v>
      </c>
      <c r="E23" s="30"/>
      <c r="F23" s="23" t="s">
        <v>31</v>
      </c>
      <c r="G23" s="32">
        <v>49960443</v>
      </c>
      <c r="H23" s="25">
        <v>58073419</v>
      </c>
    </row>
    <row r="24" spans="2:8" ht="8.25" customHeight="1">
      <c r="B24" s="22" t="s">
        <v>32</v>
      </c>
      <c r="C24" s="32">
        <v>0</v>
      </c>
      <c r="D24" s="32">
        <v>0</v>
      </c>
      <c r="E24" s="30"/>
      <c r="F24" s="23" t="s">
        <v>33</v>
      </c>
      <c r="G24" s="32">
        <v>0</v>
      </c>
      <c r="H24" s="25">
        <v>0</v>
      </c>
    </row>
    <row r="25" spans="2:8" ht="8.25" customHeight="1">
      <c r="B25" s="22" t="s">
        <v>34</v>
      </c>
      <c r="C25" s="32">
        <v>-111756105.40000001</v>
      </c>
      <c r="D25" s="32">
        <v>-111756105.40000001</v>
      </c>
      <c r="E25" s="30"/>
      <c r="F25" s="23" t="s">
        <v>35</v>
      </c>
      <c r="G25" s="32">
        <v>0</v>
      </c>
      <c r="H25" s="25">
        <v>0</v>
      </c>
    </row>
    <row r="26" spans="2:8" ht="8.25" customHeight="1">
      <c r="B26" s="22" t="s">
        <v>36</v>
      </c>
      <c r="C26" s="32">
        <v>0</v>
      </c>
      <c r="D26" s="32">
        <v>0</v>
      </c>
      <c r="E26" s="30"/>
      <c r="F26" s="23" t="s">
        <v>37</v>
      </c>
      <c r="G26" s="32">
        <v>0</v>
      </c>
      <c r="H26" s="25">
        <v>0</v>
      </c>
    </row>
    <row r="27" spans="2:8" ht="8.25" customHeight="1">
      <c r="B27" s="22" t="s">
        <v>38</v>
      </c>
      <c r="C27" s="32">
        <v>0</v>
      </c>
      <c r="D27" s="32">
        <v>0</v>
      </c>
      <c r="E27" s="30"/>
      <c r="F27" s="30"/>
      <c r="G27" s="33"/>
      <c r="H27" s="25"/>
    </row>
    <row r="28" spans="2:8" ht="8.25" customHeight="1">
      <c r="B28" s="22" t="s">
        <v>39</v>
      </c>
      <c r="C28" s="32">
        <v>0</v>
      </c>
      <c r="D28" s="32">
        <v>0</v>
      </c>
      <c r="E28" s="30"/>
      <c r="F28" s="23" t="s">
        <v>40</v>
      </c>
      <c r="G28" s="32">
        <f>+G21+G22+G23+G24+G25+G26</f>
        <v>49960443</v>
      </c>
      <c r="H28" s="25">
        <v>58073419</v>
      </c>
    </row>
    <row r="29" spans="2:8" ht="8.25" customHeight="1">
      <c r="B29" s="5"/>
      <c r="C29" s="33"/>
      <c r="D29" s="33"/>
      <c r="E29" s="30"/>
      <c r="F29" s="30"/>
      <c r="G29" s="33"/>
      <c r="H29" s="25"/>
    </row>
    <row r="30" spans="2:8" ht="8.25" customHeight="1">
      <c r="B30" s="22" t="s">
        <v>41</v>
      </c>
      <c r="C30" s="32">
        <f>+C20+C21+C22+C23+C24+C25+C26+C27+C28</f>
        <v>327314432.64999998</v>
      </c>
      <c r="D30" s="32">
        <v>316240493.58999997</v>
      </c>
      <c r="E30" s="30"/>
      <c r="F30" s="31" t="s">
        <v>42</v>
      </c>
      <c r="G30" s="34">
        <f>+G18+G28</f>
        <v>59387308.68</v>
      </c>
      <c r="H30" s="26">
        <v>62976894.789999999</v>
      </c>
    </row>
    <row r="31" spans="2:8" ht="8.25" customHeight="1">
      <c r="B31" s="5"/>
      <c r="C31" s="33"/>
      <c r="D31" s="33"/>
      <c r="E31" s="30"/>
      <c r="F31" s="30"/>
      <c r="G31" s="33"/>
      <c r="H31" s="25"/>
    </row>
    <row r="32" spans="2:8" ht="8.25" customHeight="1">
      <c r="B32" s="2" t="s">
        <v>43</v>
      </c>
      <c r="C32" s="34">
        <f>+C17+C30</f>
        <v>417404872.41999996</v>
      </c>
      <c r="D32" s="34">
        <v>338813717.45999998</v>
      </c>
      <c r="E32" s="30"/>
      <c r="F32" s="43" t="s">
        <v>44</v>
      </c>
      <c r="G32" s="33"/>
      <c r="H32" s="25"/>
    </row>
    <row r="33" spans="2:8" ht="8.25" customHeight="1">
      <c r="B33" s="5"/>
      <c r="C33" s="30"/>
      <c r="D33" s="30"/>
      <c r="E33" s="30"/>
      <c r="F33" s="30"/>
      <c r="G33" s="33"/>
      <c r="H33" s="25"/>
    </row>
    <row r="34" spans="2:8" ht="8.25" customHeight="1">
      <c r="B34" s="71"/>
      <c r="C34" s="72"/>
      <c r="D34" s="72"/>
      <c r="E34" s="30"/>
      <c r="F34" s="31" t="s">
        <v>45</v>
      </c>
      <c r="G34" s="34">
        <f>+G35+G36+G37</f>
        <v>198728961.09999999</v>
      </c>
      <c r="H34" s="26">
        <v>198728961.09999999</v>
      </c>
    </row>
    <row r="35" spans="2:8" ht="8.25" customHeight="1">
      <c r="B35" s="71"/>
      <c r="C35" s="72"/>
      <c r="D35" s="72"/>
      <c r="E35" s="30"/>
      <c r="F35" s="23" t="s">
        <v>46</v>
      </c>
      <c r="G35" s="32">
        <v>55800.84</v>
      </c>
      <c r="H35" s="25">
        <v>55800.84</v>
      </c>
    </row>
    <row r="36" spans="2:8" ht="8.25" customHeight="1">
      <c r="B36" s="71"/>
      <c r="C36" s="72"/>
      <c r="D36" s="72"/>
      <c r="E36" s="30"/>
      <c r="F36" s="23" t="s">
        <v>47</v>
      </c>
      <c r="G36" s="32">
        <v>0</v>
      </c>
      <c r="H36" s="25">
        <v>0</v>
      </c>
    </row>
    <row r="37" spans="2:8" ht="8.25" customHeight="1">
      <c r="B37" s="71"/>
      <c r="C37" s="72"/>
      <c r="D37" s="72"/>
      <c r="E37" s="30"/>
      <c r="F37" s="23" t="s">
        <v>48</v>
      </c>
      <c r="G37" s="32">
        <v>198673160.25999999</v>
      </c>
      <c r="H37" s="25">
        <v>198673160.25999999</v>
      </c>
    </row>
    <row r="38" spans="2:8" ht="8.25" customHeight="1">
      <c r="B38" s="71"/>
      <c r="C38" s="72"/>
      <c r="D38" s="72"/>
      <c r="E38" s="30"/>
      <c r="F38" s="30"/>
      <c r="G38" s="33"/>
      <c r="H38" s="25"/>
    </row>
    <row r="39" spans="2:8" ht="8.25" customHeight="1">
      <c r="B39" s="71"/>
      <c r="C39" s="72"/>
      <c r="D39" s="72"/>
      <c r="E39" s="30"/>
      <c r="F39" s="31" t="s">
        <v>49</v>
      </c>
      <c r="G39" s="34">
        <f>+G40+G41+G42+G43+G44</f>
        <v>159288602.63999999</v>
      </c>
      <c r="H39" s="26">
        <v>77107861.569999993</v>
      </c>
    </row>
    <row r="40" spans="2:8" ht="8.25" customHeight="1">
      <c r="B40" s="71"/>
      <c r="C40" s="72"/>
      <c r="D40" s="72"/>
      <c r="E40" s="30"/>
      <c r="F40" s="23" t="s">
        <v>50</v>
      </c>
      <c r="G40" s="32">
        <v>87116779.829999998</v>
      </c>
      <c r="H40" s="25">
        <v>27756047.030000001</v>
      </c>
    </row>
    <row r="41" spans="2:8" ht="8.25" customHeight="1">
      <c r="B41" s="71"/>
      <c r="C41" s="72"/>
      <c r="D41" s="72"/>
      <c r="E41" s="30"/>
      <c r="F41" s="23" t="s">
        <v>51</v>
      </c>
      <c r="G41" s="32">
        <v>72171822.810000002</v>
      </c>
      <c r="H41" s="25">
        <v>49351814.539999999</v>
      </c>
    </row>
    <row r="42" spans="2:8" ht="8.25" customHeight="1">
      <c r="B42" s="71"/>
      <c r="C42" s="72"/>
      <c r="D42" s="72"/>
      <c r="E42" s="30"/>
      <c r="F42" s="23" t="s">
        <v>52</v>
      </c>
      <c r="G42" s="32">
        <v>0</v>
      </c>
      <c r="H42" s="25">
        <v>0</v>
      </c>
    </row>
    <row r="43" spans="2:8" ht="8.25" customHeight="1">
      <c r="B43" s="71"/>
      <c r="C43" s="72"/>
      <c r="D43" s="72"/>
      <c r="E43" s="30"/>
      <c r="F43" s="23" t="s">
        <v>53</v>
      </c>
      <c r="G43" s="32">
        <v>0</v>
      </c>
      <c r="H43" s="25">
        <v>0</v>
      </c>
    </row>
    <row r="44" spans="2:8" ht="8.25" customHeight="1">
      <c r="B44" s="71"/>
      <c r="C44" s="72"/>
      <c r="D44" s="72"/>
      <c r="E44" s="30"/>
      <c r="F44" s="23" t="s">
        <v>54</v>
      </c>
      <c r="G44" s="32">
        <v>0</v>
      </c>
      <c r="H44" s="25">
        <v>0</v>
      </c>
    </row>
    <row r="45" spans="2:8" ht="8.25" customHeight="1">
      <c r="B45" s="71"/>
      <c r="C45" s="72"/>
      <c r="D45" s="72"/>
      <c r="E45" s="30"/>
      <c r="F45" s="30"/>
      <c r="G45" s="33"/>
      <c r="H45" s="25"/>
    </row>
    <row r="46" spans="2:8" ht="8.25" customHeight="1">
      <c r="B46" s="71"/>
      <c r="C46" s="72"/>
      <c r="D46" s="72"/>
      <c r="E46" s="30"/>
      <c r="F46" s="31" t="s">
        <v>55</v>
      </c>
      <c r="G46" s="34">
        <v>0</v>
      </c>
      <c r="H46" s="26">
        <v>0</v>
      </c>
    </row>
    <row r="47" spans="2:8" ht="8.25" customHeight="1">
      <c r="B47" s="71"/>
      <c r="C47" s="72"/>
      <c r="D47" s="72"/>
      <c r="E47" s="30"/>
      <c r="F47" s="23" t="s">
        <v>56</v>
      </c>
      <c r="G47" s="32">
        <v>0</v>
      </c>
      <c r="H47" s="25">
        <v>0</v>
      </c>
    </row>
    <row r="48" spans="2:8" ht="8.25" customHeight="1">
      <c r="B48" s="71"/>
      <c r="C48" s="72"/>
      <c r="D48" s="72"/>
      <c r="E48" s="30"/>
      <c r="F48" s="23" t="s">
        <v>57</v>
      </c>
      <c r="G48" s="32">
        <v>0</v>
      </c>
      <c r="H48" s="25">
        <v>0</v>
      </c>
    </row>
    <row r="49" spans="2:8" ht="8.25" customHeight="1">
      <c r="B49" s="71"/>
      <c r="C49" s="72"/>
      <c r="D49" s="72"/>
      <c r="E49" s="30"/>
      <c r="F49" s="30"/>
      <c r="G49" s="33"/>
      <c r="H49" s="25"/>
    </row>
    <row r="50" spans="2:8" ht="8.25" customHeight="1">
      <c r="B50" s="71"/>
      <c r="C50" s="72"/>
      <c r="D50" s="72"/>
      <c r="E50" s="30"/>
      <c r="F50" s="31" t="s">
        <v>58</v>
      </c>
      <c r="G50" s="34">
        <f>+G34+G39</f>
        <v>358017563.74000001</v>
      </c>
      <c r="H50" s="26">
        <v>275836822.67000002</v>
      </c>
    </row>
    <row r="51" spans="2:8" ht="8.25" customHeight="1">
      <c r="B51" s="71"/>
      <c r="C51" s="72"/>
      <c r="D51" s="72"/>
      <c r="E51" s="30"/>
      <c r="F51" s="30"/>
      <c r="G51" s="33"/>
      <c r="H51" s="26"/>
    </row>
    <row r="52" spans="2:8" ht="8.25" customHeight="1" thickBot="1">
      <c r="B52" s="73"/>
      <c r="C52" s="74"/>
      <c r="D52" s="74"/>
      <c r="E52" s="6"/>
      <c r="F52" s="24" t="s">
        <v>59</v>
      </c>
      <c r="G52" s="27">
        <f>+G30+G50</f>
        <v>417404872.42000002</v>
      </c>
      <c r="H52" s="28">
        <v>338813717.45999998</v>
      </c>
    </row>
    <row r="53" spans="2:8" ht="8.25" customHeight="1">
      <c r="G53" s="5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495C"/>
  </sheetPr>
  <dimension ref="B1:H44"/>
  <sheetViews>
    <sheetView showGridLines="0" tabSelected="1" zoomScale="130" zoomScaleNormal="130" workbookViewId="0">
      <selection activeCell="G20" sqref="G20"/>
    </sheetView>
  </sheetViews>
  <sheetFormatPr baseColWidth="10" defaultRowHeight="1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>
      <c r="B1" s="1"/>
    </row>
    <row r="2" spans="2:8">
      <c r="B2" s="84" t="s">
        <v>160</v>
      </c>
      <c r="C2" s="85"/>
      <c r="D2" s="85"/>
      <c r="E2" s="85"/>
      <c r="F2" s="85"/>
      <c r="G2" s="85"/>
      <c r="H2" s="86"/>
    </row>
    <row r="3" spans="2:8">
      <c r="B3" s="87" t="s">
        <v>118</v>
      </c>
      <c r="C3" s="88"/>
      <c r="D3" s="88"/>
      <c r="E3" s="88"/>
      <c r="F3" s="88"/>
      <c r="G3" s="88"/>
      <c r="H3" s="89"/>
    </row>
    <row r="4" spans="2:8">
      <c r="B4" s="87" t="s">
        <v>128</v>
      </c>
      <c r="C4" s="88"/>
      <c r="D4" s="88"/>
      <c r="E4" s="88"/>
      <c r="F4" s="88"/>
      <c r="G4" s="88"/>
      <c r="H4" s="89"/>
    </row>
    <row r="5" spans="2:8" ht="15.75" thickBot="1">
      <c r="B5" s="90" t="s">
        <v>163</v>
      </c>
      <c r="C5" s="91"/>
      <c r="D5" s="91"/>
      <c r="E5" s="91"/>
      <c r="F5" s="91"/>
      <c r="G5" s="91"/>
      <c r="H5" s="92"/>
    </row>
    <row r="6" spans="2:8" ht="15.75" thickBot="1">
      <c r="B6" s="93" t="s">
        <v>115</v>
      </c>
      <c r="C6" s="96" t="s">
        <v>119</v>
      </c>
      <c r="D6" s="97"/>
      <c r="E6" s="97"/>
      <c r="F6" s="97"/>
      <c r="G6" s="98"/>
      <c r="H6" s="99" t="s">
        <v>120</v>
      </c>
    </row>
    <row r="7" spans="2:8" ht="17.25" thickBot="1">
      <c r="B7" s="94"/>
      <c r="C7" s="18" t="s">
        <v>121</v>
      </c>
      <c r="D7" s="18" t="s">
        <v>122</v>
      </c>
      <c r="E7" s="18" t="s">
        <v>116</v>
      </c>
      <c r="F7" s="18" t="s">
        <v>117</v>
      </c>
      <c r="G7" s="18" t="s">
        <v>123</v>
      </c>
      <c r="H7" s="100"/>
    </row>
    <row r="8" spans="2:8" ht="15.75" thickBot="1">
      <c r="B8" s="95"/>
      <c r="C8" s="18">
        <v>1</v>
      </c>
      <c r="D8" s="18">
        <v>2</v>
      </c>
      <c r="E8" s="18" t="s">
        <v>124</v>
      </c>
      <c r="F8" s="18">
        <v>4</v>
      </c>
      <c r="G8" s="18">
        <v>5</v>
      </c>
      <c r="H8" s="18" t="s">
        <v>125</v>
      </c>
    </row>
    <row r="9" spans="2:8">
      <c r="B9" s="19" t="s">
        <v>129</v>
      </c>
      <c r="C9" s="44">
        <f t="shared" ref="C9:H9" si="0">+C10+C11+C12+C13+C14+C15+C16+C17</f>
        <v>95486550.460000008</v>
      </c>
      <c r="D9" s="44">
        <f>+D10+D11+D12+D13+D14+D15+D16+D17</f>
        <v>11149828.199999999</v>
      </c>
      <c r="E9" s="44">
        <f t="shared" si="0"/>
        <v>106636378.66</v>
      </c>
      <c r="F9" s="44">
        <f t="shared" si="0"/>
        <v>54963154.109999999</v>
      </c>
      <c r="G9" s="44">
        <f t="shared" si="0"/>
        <v>54865833.210000001</v>
      </c>
      <c r="H9" s="44">
        <f t="shared" si="0"/>
        <v>51673224.550000004</v>
      </c>
    </row>
    <row r="10" spans="2:8">
      <c r="B10" s="20" t="s">
        <v>130</v>
      </c>
      <c r="C10" s="45">
        <v>0</v>
      </c>
      <c r="D10" s="45">
        <v>0</v>
      </c>
      <c r="E10" s="45">
        <f>+C10+D10</f>
        <v>0</v>
      </c>
      <c r="F10" s="45">
        <v>0</v>
      </c>
      <c r="G10" s="45">
        <v>0</v>
      </c>
      <c r="H10" s="45">
        <f>+E10-F10</f>
        <v>0</v>
      </c>
    </row>
    <row r="11" spans="2:8">
      <c r="B11" s="20" t="s">
        <v>131</v>
      </c>
      <c r="C11" s="45">
        <v>0</v>
      </c>
      <c r="D11" s="45">
        <v>0</v>
      </c>
      <c r="E11" s="45">
        <f t="shared" ref="E11:E17" si="1">+C11+D11</f>
        <v>0</v>
      </c>
      <c r="F11" s="45">
        <v>0</v>
      </c>
      <c r="G11" s="45">
        <v>0</v>
      </c>
      <c r="H11" s="45">
        <f t="shared" ref="H11:H17" si="2">+E11-F11</f>
        <v>0</v>
      </c>
    </row>
    <row r="12" spans="2:8">
      <c r="B12" s="20" t="s">
        <v>132</v>
      </c>
      <c r="C12" s="45">
        <v>33480814.690000001</v>
      </c>
      <c r="D12" s="45">
        <v>6717369.6600000001</v>
      </c>
      <c r="E12" s="45">
        <f t="shared" si="1"/>
        <v>40198184.350000001</v>
      </c>
      <c r="F12" s="45">
        <v>22356847.640000001</v>
      </c>
      <c r="G12" s="45">
        <v>22296787.640000001</v>
      </c>
      <c r="H12" s="45">
        <f t="shared" si="2"/>
        <v>17841336.710000001</v>
      </c>
    </row>
    <row r="13" spans="2:8">
      <c r="B13" s="20" t="s">
        <v>133</v>
      </c>
      <c r="C13" s="45">
        <v>0</v>
      </c>
      <c r="D13" s="45">
        <v>0</v>
      </c>
      <c r="E13" s="45">
        <f t="shared" si="1"/>
        <v>0</v>
      </c>
      <c r="F13" s="45">
        <v>0</v>
      </c>
      <c r="G13" s="45">
        <v>0</v>
      </c>
      <c r="H13" s="45">
        <f t="shared" si="2"/>
        <v>0</v>
      </c>
    </row>
    <row r="14" spans="2:8">
      <c r="B14" s="20" t="s">
        <v>134</v>
      </c>
      <c r="C14" s="45">
        <v>34310504.770000003</v>
      </c>
      <c r="D14" s="45">
        <v>2076089.58</v>
      </c>
      <c r="E14" s="45">
        <f t="shared" si="1"/>
        <v>36386594.350000001</v>
      </c>
      <c r="F14" s="45">
        <v>16285105.16</v>
      </c>
      <c r="G14" s="45">
        <v>16247844.26</v>
      </c>
      <c r="H14" s="45">
        <f t="shared" si="2"/>
        <v>20101489.190000001</v>
      </c>
    </row>
    <row r="15" spans="2:8">
      <c r="B15" s="20" t="s">
        <v>135</v>
      </c>
      <c r="C15" s="45">
        <v>0</v>
      </c>
      <c r="D15" s="45">
        <v>0</v>
      </c>
      <c r="E15" s="45">
        <f t="shared" si="1"/>
        <v>0</v>
      </c>
      <c r="F15" s="45">
        <v>0</v>
      </c>
      <c r="G15" s="45">
        <v>0</v>
      </c>
      <c r="H15" s="45">
        <f t="shared" si="2"/>
        <v>0</v>
      </c>
    </row>
    <row r="16" spans="2:8">
      <c r="B16" s="20" t="s">
        <v>136</v>
      </c>
      <c r="C16" s="45">
        <v>27695231</v>
      </c>
      <c r="D16" s="45">
        <v>2356368.96</v>
      </c>
      <c r="E16" s="45">
        <f t="shared" si="1"/>
        <v>30051599.960000001</v>
      </c>
      <c r="F16" s="45">
        <v>16321201.310000001</v>
      </c>
      <c r="G16" s="45">
        <v>16321201.310000001</v>
      </c>
      <c r="H16" s="45">
        <f t="shared" si="2"/>
        <v>13730398.65</v>
      </c>
    </row>
    <row r="17" spans="2:8">
      <c r="B17" s="20" t="s">
        <v>127</v>
      </c>
      <c r="C17" s="45">
        <v>0</v>
      </c>
      <c r="D17" s="45">
        <v>0</v>
      </c>
      <c r="E17" s="45">
        <f t="shared" si="1"/>
        <v>0</v>
      </c>
      <c r="F17" s="45">
        <v>0</v>
      </c>
      <c r="G17" s="45">
        <v>0</v>
      </c>
      <c r="H17" s="45">
        <f t="shared" si="2"/>
        <v>0</v>
      </c>
    </row>
    <row r="18" spans="2:8">
      <c r="B18" s="20"/>
      <c r="C18" s="45"/>
      <c r="D18" s="45"/>
      <c r="E18" s="45"/>
      <c r="F18" s="45"/>
      <c r="G18" s="45"/>
      <c r="H18" s="45"/>
    </row>
    <row r="19" spans="2:8">
      <c r="B19" s="19" t="s">
        <v>137</v>
      </c>
      <c r="C19" s="44">
        <f t="shared" ref="C19:H19" si="3">+C20+C21+C22+C23+C24+C25+C26</f>
        <v>151430034.53</v>
      </c>
      <c r="D19" s="44">
        <f t="shared" si="3"/>
        <v>14155583.02</v>
      </c>
      <c r="E19" s="44">
        <f t="shared" si="3"/>
        <v>165585617.55000001</v>
      </c>
      <c r="F19" s="44">
        <f t="shared" si="3"/>
        <v>72847571.200000003</v>
      </c>
      <c r="G19" s="44">
        <f t="shared" si="3"/>
        <v>62014558.510000005</v>
      </c>
      <c r="H19" s="44">
        <f t="shared" si="3"/>
        <v>92738046.349999994</v>
      </c>
    </row>
    <row r="20" spans="2:8">
      <c r="B20" s="20" t="s">
        <v>138</v>
      </c>
      <c r="C20" s="45">
        <v>0</v>
      </c>
      <c r="D20" s="45">
        <v>0</v>
      </c>
      <c r="E20" s="45">
        <f>+C20+D20</f>
        <v>0</v>
      </c>
      <c r="F20" s="45">
        <v>0</v>
      </c>
      <c r="G20" s="45">
        <v>0</v>
      </c>
      <c r="H20" s="45">
        <f>+E20-F20</f>
        <v>0</v>
      </c>
    </row>
    <row r="21" spans="2:8">
      <c r="B21" s="20" t="s">
        <v>139</v>
      </c>
      <c r="C21" s="45">
        <v>108381643.45999999</v>
      </c>
      <c r="D21" s="45">
        <v>5359532.83</v>
      </c>
      <c r="E21" s="45">
        <f>+C21+D21</f>
        <v>113741176.28999999</v>
      </c>
      <c r="F21" s="45">
        <v>45808836.780000001</v>
      </c>
      <c r="G21" s="45">
        <v>35028624.090000004</v>
      </c>
      <c r="H21" s="45">
        <f t="shared" ref="H21:H26" si="4">+E21-F21</f>
        <v>67932339.50999999</v>
      </c>
    </row>
    <row r="22" spans="2:8">
      <c r="B22" s="20" t="s">
        <v>140</v>
      </c>
      <c r="C22" s="45">
        <v>0</v>
      </c>
      <c r="D22" s="45">
        <v>0</v>
      </c>
      <c r="E22" s="45">
        <f t="shared" ref="E22:E26" si="5">+C22+D22</f>
        <v>0</v>
      </c>
      <c r="F22" s="45">
        <v>0</v>
      </c>
      <c r="G22" s="45">
        <v>0</v>
      </c>
      <c r="H22" s="45">
        <f t="shared" si="4"/>
        <v>0</v>
      </c>
    </row>
    <row r="23" spans="2:8">
      <c r="B23" s="20" t="s">
        <v>141</v>
      </c>
      <c r="C23" s="45">
        <v>17426536.670000002</v>
      </c>
      <c r="D23" s="45">
        <v>7613654.9800000004</v>
      </c>
      <c r="E23" s="45">
        <f t="shared" si="5"/>
        <v>25040191.650000002</v>
      </c>
      <c r="F23" s="45">
        <v>17932409.809999999</v>
      </c>
      <c r="G23" s="45">
        <v>17886009.809999999</v>
      </c>
      <c r="H23" s="45">
        <f t="shared" si="4"/>
        <v>7107781.8400000036</v>
      </c>
    </row>
    <row r="24" spans="2:8">
      <c r="B24" s="20" t="s">
        <v>142</v>
      </c>
      <c r="C24" s="45">
        <v>0</v>
      </c>
      <c r="D24" s="45">
        <v>0</v>
      </c>
      <c r="E24" s="45">
        <f t="shared" si="5"/>
        <v>0</v>
      </c>
      <c r="F24" s="45">
        <v>0</v>
      </c>
      <c r="G24" s="45">
        <v>0</v>
      </c>
      <c r="H24" s="45">
        <f t="shared" si="4"/>
        <v>0</v>
      </c>
    </row>
    <row r="25" spans="2:8">
      <c r="B25" s="20" t="s">
        <v>143</v>
      </c>
      <c r="C25" s="45">
        <v>25621854.399999999</v>
      </c>
      <c r="D25" s="45">
        <v>1182395.21</v>
      </c>
      <c r="E25" s="45">
        <f t="shared" si="5"/>
        <v>26804249.609999999</v>
      </c>
      <c r="F25" s="45">
        <v>9106324.6099999994</v>
      </c>
      <c r="G25" s="45">
        <v>9099924.6099999994</v>
      </c>
      <c r="H25" s="45">
        <f t="shared" si="4"/>
        <v>17697925</v>
      </c>
    </row>
    <row r="26" spans="2:8">
      <c r="B26" s="20" t="s">
        <v>144</v>
      </c>
      <c r="C26" s="45">
        <v>0</v>
      </c>
      <c r="D26" s="45">
        <v>0</v>
      </c>
      <c r="E26" s="45">
        <f t="shared" si="5"/>
        <v>0</v>
      </c>
      <c r="F26" s="45">
        <v>0</v>
      </c>
      <c r="G26" s="45">
        <v>0</v>
      </c>
      <c r="H26" s="45">
        <f t="shared" si="4"/>
        <v>0</v>
      </c>
    </row>
    <row r="27" spans="2:8">
      <c r="B27" s="20"/>
      <c r="C27" s="45"/>
      <c r="D27" s="45"/>
      <c r="E27" s="45"/>
      <c r="F27" s="45"/>
      <c r="G27" s="45"/>
      <c r="H27" s="45"/>
    </row>
    <row r="28" spans="2:8">
      <c r="B28" s="19" t="s">
        <v>145</v>
      </c>
      <c r="C28" s="44">
        <f t="shared" ref="C28:H28" si="6">+C29+C30+C31+C32+C33+C34+C35+C36+C37</f>
        <v>0</v>
      </c>
      <c r="D28" s="44">
        <f t="shared" si="6"/>
        <v>0</v>
      </c>
      <c r="E28" s="44">
        <f t="shared" si="6"/>
        <v>0</v>
      </c>
      <c r="F28" s="44">
        <f t="shared" si="6"/>
        <v>0</v>
      </c>
      <c r="G28" s="44">
        <f t="shared" si="6"/>
        <v>0</v>
      </c>
      <c r="H28" s="44">
        <f t="shared" si="6"/>
        <v>0</v>
      </c>
    </row>
    <row r="29" spans="2:8" ht="16.5">
      <c r="B29" s="20" t="s">
        <v>146</v>
      </c>
      <c r="C29" s="45">
        <v>0</v>
      </c>
      <c r="D29" s="45">
        <v>0</v>
      </c>
      <c r="E29" s="45">
        <f>+C29+D29</f>
        <v>0</v>
      </c>
      <c r="F29" s="45">
        <v>0</v>
      </c>
      <c r="G29" s="45">
        <v>0</v>
      </c>
      <c r="H29" s="45">
        <f>+E29-F29</f>
        <v>0</v>
      </c>
    </row>
    <row r="30" spans="2:8">
      <c r="B30" s="20" t="s">
        <v>147</v>
      </c>
      <c r="C30" s="45">
        <v>0</v>
      </c>
      <c r="D30" s="45">
        <v>0</v>
      </c>
      <c r="E30" s="45">
        <f t="shared" ref="E30:E37" si="7">+C30+D30</f>
        <v>0</v>
      </c>
      <c r="F30" s="45">
        <v>0</v>
      </c>
      <c r="G30" s="45">
        <v>0</v>
      </c>
      <c r="H30" s="45">
        <f t="shared" ref="H30:H37" si="8">+E30-F30</f>
        <v>0</v>
      </c>
    </row>
    <row r="31" spans="2:8">
      <c r="B31" s="20" t="s">
        <v>148</v>
      </c>
      <c r="C31" s="45">
        <v>0</v>
      </c>
      <c r="D31" s="45">
        <v>0</v>
      </c>
      <c r="E31" s="45">
        <f t="shared" si="7"/>
        <v>0</v>
      </c>
      <c r="F31" s="45">
        <v>0</v>
      </c>
      <c r="G31" s="45">
        <v>0</v>
      </c>
      <c r="H31" s="45">
        <f t="shared" si="8"/>
        <v>0</v>
      </c>
    </row>
    <row r="32" spans="2:8">
      <c r="B32" s="20" t="s">
        <v>149</v>
      </c>
      <c r="C32" s="45">
        <v>0</v>
      </c>
      <c r="D32" s="45">
        <v>0</v>
      </c>
      <c r="E32" s="45">
        <f t="shared" si="7"/>
        <v>0</v>
      </c>
      <c r="F32" s="45">
        <v>0</v>
      </c>
      <c r="G32" s="45">
        <v>0</v>
      </c>
      <c r="H32" s="45">
        <f t="shared" si="8"/>
        <v>0</v>
      </c>
    </row>
    <row r="33" spans="2:8">
      <c r="B33" s="20" t="s">
        <v>150</v>
      </c>
      <c r="C33" s="45">
        <v>0</v>
      </c>
      <c r="D33" s="45">
        <v>0</v>
      </c>
      <c r="E33" s="45">
        <f t="shared" si="7"/>
        <v>0</v>
      </c>
      <c r="F33" s="45">
        <v>0</v>
      </c>
      <c r="G33" s="45">
        <v>0</v>
      </c>
      <c r="H33" s="45">
        <f t="shared" si="8"/>
        <v>0</v>
      </c>
    </row>
    <row r="34" spans="2:8">
      <c r="B34" s="20" t="s">
        <v>151</v>
      </c>
      <c r="C34" s="45">
        <v>0</v>
      </c>
      <c r="D34" s="45">
        <v>0</v>
      </c>
      <c r="E34" s="45">
        <f t="shared" si="7"/>
        <v>0</v>
      </c>
      <c r="F34" s="45">
        <v>0</v>
      </c>
      <c r="G34" s="45">
        <v>0</v>
      </c>
      <c r="H34" s="45">
        <f t="shared" si="8"/>
        <v>0</v>
      </c>
    </row>
    <row r="35" spans="2:8">
      <c r="B35" s="20" t="s">
        <v>152</v>
      </c>
      <c r="C35" s="45">
        <v>0</v>
      </c>
      <c r="D35" s="45">
        <v>0</v>
      </c>
      <c r="E35" s="45">
        <f t="shared" si="7"/>
        <v>0</v>
      </c>
      <c r="F35" s="45">
        <v>0</v>
      </c>
      <c r="G35" s="45">
        <v>0</v>
      </c>
      <c r="H35" s="45">
        <f t="shared" si="8"/>
        <v>0</v>
      </c>
    </row>
    <row r="36" spans="2:8">
      <c r="B36" s="20" t="s">
        <v>153</v>
      </c>
      <c r="C36" s="45">
        <v>0</v>
      </c>
      <c r="D36" s="45">
        <v>0</v>
      </c>
      <c r="E36" s="45">
        <f t="shared" si="7"/>
        <v>0</v>
      </c>
      <c r="F36" s="45">
        <v>0</v>
      </c>
      <c r="G36" s="45">
        <v>0</v>
      </c>
      <c r="H36" s="45">
        <f t="shared" si="8"/>
        <v>0</v>
      </c>
    </row>
    <row r="37" spans="2:8">
      <c r="B37" s="20" t="s">
        <v>154</v>
      </c>
      <c r="C37" s="45">
        <v>0</v>
      </c>
      <c r="D37" s="45">
        <v>0</v>
      </c>
      <c r="E37" s="45">
        <f t="shared" si="7"/>
        <v>0</v>
      </c>
      <c r="F37" s="45">
        <v>0</v>
      </c>
      <c r="G37" s="45">
        <v>0</v>
      </c>
      <c r="H37" s="45">
        <f t="shared" si="8"/>
        <v>0</v>
      </c>
    </row>
    <row r="38" spans="2:8">
      <c r="B38" s="20"/>
      <c r="C38" s="45"/>
      <c r="D38" s="45"/>
      <c r="E38" s="45"/>
      <c r="F38" s="45"/>
      <c r="G38" s="45"/>
      <c r="H38" s="45"/>
    </row>
    <row r="39" spans="2:8" ht="16.5">
      <c r="B39" s="19" t="s">
        <v>155</v>
      </c>
      <c r="C39" s="44">
        <f t="shared" ref="C39:H39" si="9">+C40+C41+C42+C43</f>
        <v>0</v>
      </c>
      <c r="D39" s="44">
        <f t="shared" si="9"/>
        <v>0</v>
      </c>
      <c r="E39" s="44">
        <f t="shared" si="9"/>
        <v>0</v>
      </c>
      <c r="F39" s="44">
        <f t="shared" si="9"/>
        <v>0</v>
      </c>
      <c r="G39" s="44">
        <f t="shared" si="9"/>
        <v>0</v>
      </c>
      <c r="H39" s="44">
        <f t="shared" si="9"/>
        <v>0</v>
      </c>
    </row>
    <row r="40" spans="2:8" ht="16.5">
      <c r="B40" s="20" t="s">
        <v>156</v>
      </c>
      <c r="C40" s="45">
        <v>0</v>
      </c>
      <c r="D40" s="45">
        <v>0</v>
      </c>
      <c r="E40" s="45">
        <f>+C40+D40</f>
        <v>0</v>
      </c>
      <c r="F40" s="45">
        <v>0</v>
      </c>
      <c r="G40" s="45">
        <v>0</v>
      </c>
      <c r="H40" s="45">
        <f>+E40-F40</f>
        <v>0</v>
      </c>
    </row>
    <row r="41" spans="2:8" ht="16.5">
      <c r="B41" s="20" t="s">
        <v>157</v>
      </c>
      <c r="C41" s="45">
        <v>0</v>
      </c>
      <c r="D41" s="45">
        <v>0</v>
      </c>
      <c r="E41" s="45">
        <f>+C41+D41</f>
        <v>0</v>
      </c>
      <c r="F41" s="45">
        <v>0</v>
      </c>
      <c r="G41" s="45">
        <v>0</v>
      </c>
      <c r="H41" s="45">
        <f>+E41-F41</f>
        <v>0</v>
      </c>
    </row>
    <row r="42" spans="2:8">
      <c r="B42" s="20" t="s">
        <v>158</v>
      </c>
      <c r="C42" s="45">
        <v>0</v>
      </c>
      <c r="D42" s="45">
        <v>0</v>
      </c>
      <c r="E42" s="45">
        <f>+C42+D42</f>
        <v>0</v>
      </c>
      <c r="F42" s="45">
        <v>0</v>
      </c>
      <c r="G42" s="45">
        <v>0</v>
      </c>
      <c r="H42" s="45">
        <f>+E42-F42</f>
        <v>0</v>
      </c>
    </row>
    <row r="43" spans="2:8" ht="15.75" thickBot="1">
      <c r="B43" s="20" t="s">
        <v>159</v>
      </c>
      <c r="C43" s="45">
        <v>0</v>
      </c>
      <c r="D43" s="45">
        <v>0</v>
      </c>
      <c r="E43" s="45">
        <f>+C43+D43</f>
        <v>0</v>
      </c>
      <c r="F43" s="45">
        <v>0</v>
      </c>
      <c r="G43" s="45">
        <v>0</v>
      </c>
      <c r="H43" s="45">
        <f>+E43-F43</f>
        <v>0</v>
      </c>
    </row>
    <row r="44" spans="2:8" ht="15.75" thickBot="1">
      <c r="B44" s="21" t="s">
        <v>126</v>
      </c>
      <c r="C44" s="46">
        <f t="shared" ref="C44:H44" si="10">+C9+C19+C28+C39</f>
        <v>246916584.99000001</v>
      </c>
      <c r="D44" s="46">
        <f t="shared" si="10"/>
        <v>25305411.219999999</v>
      </c>
      <c r="E44" s="46">
        <f t="shared" si="10"/>
        <v>272221996.21000004</v>
      </c>
      <c r="F44" s="46">
        <f t="shared" si="10"/>
        <v>127810725.31</v>
      </c>
      <c r="G44" s="46">
        <f t="shared" si="10"/>
        <v>116880391.72</v>
      </c>
      <c r="H44" s="46">
        <f t="shared" si="10"/>
        <v>144411270.90000001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</vt:lpstr>
      <vt:lpstr>ESF</vt:lpstr>
      <vt:lpstr>EAEPE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2020-10-30T16:28:20Z</cp:lastPrinted>
  <dcterms:created xsi:type="dcterms:W3CDTF">2020-04-14T23:33:45Z</dcterms:created>
  <dcterms:modified xsi:type="dcterms:W3CDTF">2022-10-25T18:32:26Z</dcterms:modified>
</cp:coreProperties>
</file>