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 ESTADOS E INFORMACIÓN CONTABLE\"/>
    </mc:Choice>
  </mc:AlternateContent>
  <xr:revisionPtr revIDLastSave="0" documentId="13_ncr:1_{5F0821C5-94C4-48B3-A53F-5641DA23B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H27" i="10"/>
  <c r="G27" i="10"/>
  <c r="H26" i="10"/>
  <c r="G26" i="10"/>
  <c r="G25" i="10"/>
  <c r="H25" i="10" s="1"/>
  <c r="G24" i="10"/>
  <c r="H24" i="10" s="1"/>
  <c r="G23" i="10"/>
  <c r="H23" i="10" s="1"/>
  <c r="G22" i="10"/>
  <c r="G19" i="10" s="1"/>
  <c r="H21" i="10"/>
  <c r="G21" i="10"/>
  <c r="H20" i="10"/>
  <c r="G20" i="10"/>
  <c r="F19" i="10"/>
  <c r="E19" i="10"/>
  <c r="E8" i="10" s="1"/>
  <c r="D19" i="10"/>
  <c r="D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G10" i="10"/>
  <c r="G8" i="10" s="1"/>
  <c r="F10" i="10"/>
  <c r="E10" i="10"/>
  <c r="D10" i="10"/>
  <c r="F8" i="10"/>
  <c r="H22" i="10" l="1"/>
  <c r="H19" i="10" s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<sst xmlns="http://schemas.openxmlformats.org/spreadsheetml/2006/main" count="30" uniqueCount="30">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</sst>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E16" sqref="E16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579265919.81999993</v>
      </c>
      <c r="F8" s="8">
        <f>+F10+F19</f>
        <v>507306036.48000002</v>
      </c>
      <c r="G8" s="8">
        <f>+G10+G19</f>
        <v>461849302.34999996</v>
      </c>
      <c r="H8" s="8">
        <f>+H10+H19</f>
        <v>71959883.339999974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539674028.02999997</v>
      </c>
      <c r="F10" s="8">
        <f>+F11+F12+F13+F14+F15+F16+F17</f>
        <v>507306036.48000002</v>
      </c>
      <c r="G10" s="8">
        <f>+G11+G12+G13+G14+G15+G16+G17</f>
        <v>76765944.079999983</v>
      </c>
      <c r="H10" s="8">
        <f>+H11+H12+H13+H14+H15+H16+H17</f>
        <v>32367991.550000004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303841297.22000003</v>
      </c>
      <c r="F11" s="9">
        <v>270952900.30000001</v>
      </c>
      <c r="G11" s="9">
        <f>+D11+E11-F11</f>
        <v>68463694.680000007</v>
      </c>
      <c r="H11" s="9">
        <f>+G11-D11</f>
        <v>32888396.920000009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235832730.81</v>
      </c>
      <c r="F12" s="9">
        <v>236353136.18000001</v>
      </c>
      <c r="G12" s="9">
        <f t="shared" ref="G12:G17" si="0">+D12+E12-F12</f>
        <v>8302249.3999999762</v>
      </c>
      <c r="H12" s="9">
        <f t="shared" ref="H12:H17" si="1">+G12-D12</f>
        <v>-520405.37000000477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39591891.789999999</v>
      </c>
      <c r="F19" s="8">
        <f>+F20+F21+F22+F23+F24+F25+F26+F27+F28</f>
        <v>0</v>
      </c>
      <c r="G19" s="8">
        <f>+G20+G21+G22+G23+G24+G25+G26+G27+G28</f>
        <v>385083358.26999998</v>
      </c>
      <c r="H19" s="8">
        <f>+H20+H21+H22+H23+H24+H25+H26+H27+H28</f>
        <v>39591891.789999969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38339634.280000001</v>
      </c>
      <c r="F22" s="9">
        <v>0</v>
      </c>
      <c r="G22" s="9">
        <f t="shared" si="2"/>
        <v>491460152.01999998</v>
      </c>
      <c r="H22" s="9">
        <f t="shared" si="3"/>
        <v>38339634.279999971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1252257.51</v>
      </c>
      <c r="F23" s="9">
        <v>0</v>
      </c>
      <c r="G23" s="9">
        <f t="shared" si="2"/>
        <v>35304162.729999997</v>
      </c>
      <c r="H23" s="9">
        <f t="shared" si="3"/>
        <v>1252257.5099999979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2"/>
        <v>-141680956.47999999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2022-10-28T17:15:26Z</dcterms:modified>
</cp:coreProperties>
</file>