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3. MARZO\2. ESTADOS FINANCIEROS MARZO 2023\II ESTADOS E INFORMACIÓN PRESUPUESTARIA\b) Estado Analítico del Ejercicio del Presupuesto de Egresos\"/>
    </mc:Choice>
  </mc:AlternateContent>
  <xr:revisionPtr revIDLastSave="0" documentId="13_ncr:1_{DFA38192-BE77-4A80-AA56-7AEA7455875E}" xr6:coauthVersionLast="36" xr6:coauthVersionMax="36" xr10:uidLastSave="{00000000-0000-0000-0000-000000000000}"/>
  <bookViews>
    <workbookView xWindow="0" yWindow="0" windowWidth="28800" windowHeight="12105" xr2:uid="{E49905D2-C679-4DFC-ABB8-1EA0388B6F72}"/>
  </bookViews>
  <sheets>
    <sheet name="EAEPE C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I80" i="1" s="1"/>
  <c r="F79" i="1"/>
  <c r="I79" i="1" s="1"/>
  <c r="I78" i="1"/>
  <c r="F78" i="1"/>
  <c r="F77" i="1"/>
  <c r="I77" i="1" s="1"/>
  <c r="F76" i="1"/>
  <c r="I76" i="1" s="1"/>
  <c r="F75" i="1"/>
  <c r="I75" i="1" s="1"/>
  <c r="F74" i="1"/>
  <c r="F73" i="1" s="1"/>
  <c r="H73" i="1"/>
  <c r="G73" i="1"/>
  <c r="E73" i="1"/>
  <c r="D73" i="1"/>
  <c r="F72" i="1"/>
  <c r="I72" i="1" s="1"/>
  <c r="F71" i="1"/>
  <c r="I71" i="1" s="1"/>
  <c r="I69" i="1" s="1"/>
  <c r="I70" i="1"/>
  <c r="F70" i="1"/>
  <c r="H69" i="1"/>
  <c r="G69" i="1"/>
  <c r="F69" i="1"/>
  <c r="E69" i="1"/>
  <c r="D69" i="1"/>
  <c r="F68" i="1"/>
  <c r="I68" i="1" s="1"/>
  <c r="I67" i="1"/>
  <c r="F67" i="1"/>
  <c r="F66" i="1"/>
  <c r="I66" i="1" s="1"/>
  <c r="F65" i="1"/>
  <c r="I65" i="1" s="1"/>
  <c r="F64" i="1"/>
  <c r="I64" i="1" s="1"/>
  <c r="F63" i="1"/>
  <c r="I63" i="1" s="1"/>
  <c r="I62" i="1"/>
  <c r="F62" i="1"/>
  <c r="E61" i="1"/>
  <c r="D61" i="1"/>
  <c r="F60" i="1"/>
  <c r="I60" i="1" s="1"/>
  <c r="F59" i="1"/>
  <c r="F57" i="1" s="1"/>
  <c r="I58" i="1"/>
  <c r="F58" i="1"/>
  <c r="H57" i="1"/>
  <c r="G57" i="1"/>
  <c r="E57" i="1"/>
  <c r="D57" i="1"/>
  <c r="F56" i="1"/>
  <c r="I56" i="1" s="1"/>
  <c r="I55" i="1"/>
  <c r="F55" i="1"/>
  <c r="F54" i="1"/>
  <c r="I54" i="1" s="1"/>
  <c r="F53" i="1"/>
  <c r="I53" i="1" s="1"/>
  <c r="F52" i="1"/>
  <c r="I52" i="1" s="1"/>
  <c r="F51" i="1"/>
  <c r="F47" i="1" s="1"/>
  <c r="I50" i="1"/>
  <c r="F50" i="1"/>
  <c r="F49" i="1"/>
  <c r="I49" i="1" s="1"/>
  <c r="F48" i="1"/>
  <c r="I48" i="1" s="1"/>
  <c r="H47" i="1"/>
  <c r="G47" i="1"/>
  <c r="E47" i="1"/>
  <c r="D47" i="1"/>
  <c r="F46" i="1"/>
  <c r="I46" i="1" s="1"/>
  <c r="F45" i="1"/>
  <c r="I45" i="1" s="1"/>
  <c r="F44" i="1"/>
  <c r="I44" i="1" s="1"/>
  <c r="F43" i="1"/>
  <c r="F37" i="1" s="1"/>
  <c r="I42" i="1"/>
  <c r="F42" i="1"/>
  <c r="F41" i="1"/>
  <c r="I41" i="1" s="1"/>
  <c r="F40" i="1"/>
  <c r="I40" i="1" s="1"/>
  <c r="F39" i="1"/>
  <c r="I39" i="1" s="1"/>
  <c r="F38" i="1"/>
  <c r="I38" i="1" s="1"/>
  <c r="H37" i="1"/>
  <c r="G37" i="1"/>
  <c r="E37" i="1"/>
  <c r="D37" i="1"/>
  <c r="I36" i="1"/>
  <c r="F36" i="1"/>
  <c r="F35" i="1"/>
  <c r="I35" i="1" s="1"/>
  <c r="I34" i="1"/>
  <c r="F34" i="1"/>
  <c r="F33" i="1"/>
  <c r="I33" i="1" s="1"/>
  <c r="F32" i="1"/>
  <c r="I32" i="1" s="1"/>
  <c r="F31" i="1"/>
  <c r="I31" i="1" s="1"/>
  <c r="F30" i="1"/>
  <c r="I30" i="1" s="1"/>
  <c r="I29" i="1"/>
  <c r="F29" i="1"/>
  <c r="F28" i="1"/>
  <c r="I28" i="1" s="1"/>
  <c r="I27" i="1" s="1"/>
  <c r="H27" i="1"/>
  <c r="G27" i="1"/>
  <c r="E27" i="1"/>
  <c r="E81" i="1" s="1"/>
  <c r="D27" i="1"/>
  <c r="D81" i="1" s="1"/>
  <c r="I26" i="1"/>
  <c r="F26" i="1"/>
  <c r="F25" i="1"/>
  <c r="I25" i="1" s="1"/>
  <c r="F24" i="1"/>
  <c r="I24" i="1" s="1"/>
  <c r="F23" i="1"/>
  <c r="I23" i="1" s="1"/>
  <c r="F22" i="1"/>
  <c r="I22" i="1" s="1"/>
  <c r="I21" i="1"/>
  <c r="F21" i="1"/>
  <c r="F20" i="1"/>
  <c r="I20" i="1" s="1"/>
  <c r="F19" i="1"/>
  <c r="I19" i="1" s="1"/>
  <c r="F18" i="1"/>
  <c r="F17" i="1" s="1"/>
  <c r="H17" i="1"/>
  <c r="G17" i="1"/>
  <c r="E17" i="1"/>
  <c r="D17" i="1"/>
  <c r="F16" i="1"/>
  <c r="I16" i="1" s="1"/>
  <c r="F15" i="1"/>
  <c r="I15" i="1" s="1"/>
  <c r="F14" i="1"/>
  <c r="I14" i="1" s="1"/>
  <c r="I13" i="1"/>
  <c r="F13" i="1"/>
  <c r="F12" i="1"/>
  <c r="I12" i="1" s="1"/>
  <c r="F11" i="1"/>
  <c r="I11" i="1" s="1"/>
  <c r="F10" i="1"/>
  <c r="F9" i="1" s="1"/>
  <c r="H9" i="1"/>
  <c r="H81" i="1" s="1"/>
  <c r="G9" i="1"/>
  <c r="G81" i="1" s="1"/>
  <c r="E9" i="1"/>
  <c r="D9" i="1"/>
  <c r="I57" i="1" l="1"/>
  <c r="I61" i="1"/>
  <c r="I43" i="1"/>
  <c r="I37" i="1" s="1"/>
  <c r="I59" i="1"/>
  <c r="F27" i="1"/>
  <c r="F81" i="1" s="1"/>
  <c r="I18" i="1"/>
  <c r="I17" i="1" s="1"/>
  <c r="F61" i="1"/>
  <c r="I51" i="1"/>
  <c r="I47" i="1" s="1"/>
  <c r="I10" i="1"/>
  <c r="I9" i="1" s="1"/>
  <c r="I74" i="1"/>
  <c r="I73" i="1" s="1"/>
  <c r="I81" i="1" l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<sst xmlns="http://schemas.openxmlformats.org/spreadsheetml/2006/main" count="87" uniqueCount="87">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</sst>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3B29-A4D3-4DB7-B0A5-38BAA9894D64}">
  <sheetPr>
    <tabColor rgb="FFFF495C"/>
  </sheetPr>
  <dimension ref="B1:I81"/>
  <sheetViews>
    <sheetView showGridLines="0" tabSelected="1" zoomScale="166" zoomScaleNormal="166" workbookViewId="0">
      <selection activeCell="D12" sqref="D12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16" t="s">
        <v>0</v>
      </c>
      <c r="C2" s="17"/>
      <c r="D2" s="17"/>
      <c r="E2" s="17"/>
      <c r="F2" s="17"/>
      <c r="G2" s="17"/>
      <c r="H2" s="17"/>
      <c r="I2" s="18"/>
    </row>
    <row r="3" spans="2:9" x14ac:dyDescent="0.25">
      <c r="B3" s="19" t="s">
        <v>1</v>
      </c>
      <c r="C3" s="20"/>
      <c r="D3" s="20"/>
      <c r="E3" s="20"/>
      <c r="F3" s="20"/>
      <c r="G3" s="20"/>
      <c r="H3" s="20"/>
      <c r="I3" s="21"/>
    </row>
    <row r="4" spans="2:9" x14ac:dyDescent="0.25">
      <c r="B4" s="19" t="s">
        <v>2</v>
      </c>
      <c r="C4" s="20"/>
      <c r="D4" s="20"/>
      <c r="E4" s="20"/>
      <c r="F4" s="20"/>
      <c r="G4" s="20"/>
      <c r="H4" s="20"/>
      <c r="I4" s="21"/>
    </row>
    <row r="5" spans="2:9" ht="15.75" thickBot="1" x14ac:dyDescent="0.3">
      <c r="B5" s="22" t="s">
        <v>86</v>
      </c>
      <c r="C5" s="23"/>
      <c r="D5" s="23"/>
      <c r="E5" s="23"/>
      <c r="F5" s="23"/>
      <c r="G5" s="23"/>
      <c r="H5" s="23"/>
      <c r="I5" s="24"/>
    </row>
    <row r="6" spans="2:9" ht="15.75" thickBot="1" x14ac:dyDescent="0.3">
      <c r="B6" s="25" t="s">
        <v>3</v>
      </c>
      <c r="C6" s="26"/>
      <c r="D6" s="31" t="s">
        <v>4</v>
      </c>
      <c r="E6" s="32"/>
      <c r="F6" s="32"/>
      <c r="G6" s="32"/>
      <c r="H6" s="33"/>
      <c r="I6" s="34" t="s">
        <v>5</v>
      </c>
    </row>
    <row r="7" spans="2:9" ht="17.25" thickBot="1" x14ac:dyDescent="0.3">
      <c r="B7" s="27"/>
      <c r="C7" s="28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5"/>
    </row>
    <row r="8" spans="2:9" ht="15.75" thickBot="1" x14ac:dyDescent="0.3">
      <c r="B8" s="29"/>
      <c r="C8" s="30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40" t="s">
        <v>13</v>
      </c>
      <c r="C9" s="41"/>
      <c r="D9" s="5">
        <f t="shared" ref="D9:I9" si="0">+D10+D11+D12+D13+D14+D15+D16</f>
        <v>61310476.020000003</v>
      </c>
      <c r="E9" s="6">
        <f t="shared" si="0"/>
        <v>3.637978807091713E-12</v>
      </c>
      <c r="F9" s="5">
        <f t="shared" si="0"/>
        <v>61310476.020000011</v>
      </c>
      <c r="G9" s="5">
        <f t="shared" si="0"/>
        <v>13651469.77</v>
      </c>
      <c r="H9" s="5">
        <f t="shared" si="0"/>
        <v>13651469.77</v>
      </c>
      <c r="I9" s="5">
        <f t="shared" si="0"/>
        <v>47659006.250000007</v>
      </c>
    </row>
    <row r="10" spans="2:9" x14ac:dyDescent="0.25">
      <c r="B10" s="7"/>
      <c r="C10" s="8" t="s">
        <v>14</v>
      </c>
      <c r="D10" s="9">
        <v>41402588.880000003</v>
      </c>
      <c r="E10" s="9">
        <v>-130470.44</v>
      </c>
      <c r="F10" s="9">
        <f>D10+E10</f>
        <v>41272118.440000005</v>
      </c>
      <c r="G10" s="9">
        <v>9612622.4700000007</v>
      </c>
      <c r="H10" s="9">
        <v>9612622.4700000007</v>
      </c>
      <c r="I10" s="9">
        <f>F10-G10</f>
        <v>31659495.970000006</v>
      </c>
    </row>
    <row r="11" spans="2:9" x14ac:dyDescent="0.25">
      <c r="B11" s="7"/>
      <c r="C11" s="8" t="s">
        <v>15</v>
      </c>
      <c r="D11" s="9">
        <v>0</v>
      </c>
      <c r="E11" s="9">
        <v>0</v>
      </c>
      <c r="F11" s="9">
        <f t="shared" ref="F11:F16" si="1">D11+E11</f>
        <v>0</v>
      </c>
      <c r="G11" s="9">
        <v>0</v>
      </c>
      <c r="H11" s="9">
        <v>0</v>
      </c>
      <c r="I11" s="9">
        <f t="shared" ref="I11:I16" si="2">F11-G11</f>
        <v>0</v>
      </c>
    </row>
    <row r="12" spans="2:9" x14ac:dyDescent="0.25">
      <c r="B12" s="7"/>
      <c r="C12" s="8" t="s">
        <v>16</v>
      </c>
      <c r="D12" s="9">
        <v>18122145.120000001</v>
      </c>
      <c r="E12" s="9">
        <v>118965.74</v>
      </c>
      <c r="F12" s="9">
        <f t="shared" si="1"/>
        <v>18241110.859999999</v>
      </c>
      <c r="G12" s="9">
        <v>4027342.6</v>
      </c>
      <c r="H12" s="9">
        <v>4027342.6</v>
      </c>
      <c r="I12" s="9">
        <f t="shared" si="2"/>
        <v>14213768.26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0</v>
      </c>
      <c r="E14" s="9">
        <v>11504.7</v>
      </c>
      <c r="F14" s="9">
        <f t="shared" si="1"/>
        <v>11504.7</v>
      </c>
      <c r="G14" s="9">
        <v>11504.7</v>
      </c>
      <c r="H14" s="9">
        <v>11504.7</v>
      </c>
      <c r="I14" s="9">
        <f t="shared" si="2"/>
        <v>0</v>
      </c>
    </row>
    <row r="15" spans="2:9" x14ac:dyDescent="0.25">
      <c r="B15" s="7"/>
      <c r="C15" s="8" t="s">
        <v>19</v>
      </c>
      <c r="D15" s="9">
        <v>1785742.02</v>
      </c>
      <c r="E15" s="9">
        <v>0</v>
      </c>
      <c r="F15" s="9">
        <f t="shared" si="1"/>
        <v>1785742.02</v>
      </c>
      <c r="G15" s="9">
        <v>0</v>
      </c>
      <c r="H15" s="9">
        <v>0</v>
      </c>
      <c r="I15" s="9">
        <f t="shared" si="2"/>
        <v>1785742.02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36" t="s">
        <v>21</v>
      </c>
      <c r="C17" s="37"/>
      <c r="D17" s="5">
        <f t="shared" ref="D17:I17" si="3">+D18+D19+D20+D21+D22+D23+D24+D25+D26</f>
        <v>27515827.27</v>
      </c>
      <c r="E17" s="10">
        <f t="shared" si="3"/>
        <v>735724.11999999988</v>
      </c>
      <c r="F17" s="5">
        <f t="shared" si="3"/>
        <v>28251551.390000001</v>
      </c>
      <c r="G17" s="5">
        <f t="shared" si="3"/>
        <v>6577018.6700000009</v>
      </c>
      <c r="H17" s="5">
        <f t="shared" si="3"/>
        <v>6518786.6700000009</v>
      </c>
      <c r="I17" s="5">
        <f t="shared" si="3"/>
        <v>21674532.720000006</v>
      </c>
    </row>
    <row r="18" spans="2:9" ht="16.5" x14ac:dyDescent="0.25">
      <c r="B18" s="7"/>
      <c r="C18" s="8" t="s">
        <v>22</v>
      </c>
      <c r="D18" s="9">
        <v>3295060</v>
      </c>
      <c r="E18" s="9">
        <v>194086.77</v>
      </c>
      <c r="F18" s="9">
        <f>+D18+E18</f>
        <v>3489146.77</v>
      </c>
      <c r="G18" s="9">
        <v>1167738.45</v>
      </c>
      <c r="H18" s="9">
        <v>1121338.45</v>
      </c>
      <c r="I18" s="9">
        <f>+F18-G18</f>
        <v>2321408.3200000003</v>
      </c>
    </row>
    <row r="19" spans="2:9" x14ac:dyDescent="0.25">
      <c r="B19" s="7"/>
      <c r="C19" s="8" t="s">
        <v>23</v>
      </c>
      <c r="D19" s="9">
        <v>3841288</v>
      </c>
      <c r="E19" s="9">
        <v>-5149.37</v>
      </c>
      <c r="F19" s="9">
        <f t="shared" ref="F19:F26" si="4">+D19+E19</f>
        <v>3836138.63</v>
      </c>
      <c r="G19" s="9">
        <v>892036.82</v>
      </c>
      <c r="H19" s="9">
        <v>880204.82</v>
      </c>
      <c r="I19" s="9">
        <f t="shared" ref="I19:I26" si="5">+F19-G19</f>
        <v>2944101.81</v>
      </c>
    </row>
    <row r="20" spans="2:9" ht="16.5" x14ac:dyDescent="0.25">
      <c r="B20" s="7"/>
      <c r="C20" s="8" t="s">
        <v>24</v>
      </c>
      <c r="D20" s="9">
        <v>2300</v>
      </c>
      <c r="E20" s="9">
        <v>0</v>
      </c>
      <c r="F20" s="9">
        <f t="shared" si="4"/>
        <v>2300</v>
      </c>
      <c r="G20" s="9">
        <v>0</v>
      </c>
      <c r="H20" s="9">
        <v>0</v>
      </c>
      <c r="I20" s="9">
        <f t="shared" si="5"/>
        <v>2300</v>
      </c>
    </row>
    <row r="21" spans="2:9" x14ac:dyDescent="0.25">
      <c r="B21" s="7"/>
      <c r="C21" s="8" t="s">
        <v>25</v>
      </c>
      <c r="D21" s="9">
        <v>699405</v>
      </c>
      <c r="E21" s="9">
        <v>59044.94</v>
      </c>
      <c r="F21" s="9">
        <f t="shared" si="4"/>
        <v>758449.94</v>
      </c>
      <c r="G21" s="9">
        <v>127421.08</v>
      </c>
      <c r="H21" s="9">
        <v>127421.08</v>
      </c>
      <c r="I21" s="9">
        <f t="shared" si="5"/>
        <v>631028.86</v>
      </c>
    </row>
    <row r="22" spans="2:9" x14ac:dyDescent="0.25">
      <c r="B22" s="7"/>
      <c r="C22" s="8" t="s">
        <v>26</v>
      </c>
      <c r="D22" s="9">
        <v>887970.27</v>
      </c>
      <c r="E22" s="9">
        <v>180672.83</v>
      </c>
      <c r="F22" s="9">
        <f t="shared" si="4"/>
        <v>1068643.1000000001</v>
      </c>
      <c r="G22" s="9">
        <v>301713.76</v>
      </c>
      <c r="H22" s="9">
        <v>301713.76</v>
      </c>
      <c r="I22" s="9">
        <f t="shared" si="5"/>
        <v>766929.34000000008</v>
      </c>
    </row>
    <row r="23" spans="2:9" x14ac:dyDescent="0.25">
      <c r="B23" s="7"/>
      <c r="C23" s="8" t="s">
        <v>27</v>
      </c>
      <c r="D23" s="9">
        <v>16188830</v>
      </c>
      <c r="E23" s="9">
        <v>58906.66</v>
      </c>
      <c r="F23" s="9">
        <f t="shared" si="4"/>
        <v>16247736.66</v>
      </c>
      <c r="G23" s="9">
        <v>3550015.13</v>
      </c>
      <c r="H23" s="9">
        <v>3550015.13</v>
      </c>
      <c r="I23" s="9">
        <f t="shared" si="5"/>
        <v>12697721.530000001</v>
      </c>
    </row>
    <row r="24" spans="2:9" ht="16.5" x14ac:dyDescent="0.25">
      <c r="B24" s="7"/>
      <c r="C24" s="8" t="s">
        <v>28</v>
      </c>
      <c r="D24" s="9">
        <v>583650</v>
      </c>
      <c r="E24" s="9">
        <v>-1166.8699999999999</v>
      </c>
      <c r="F24" s="9">
        <f t="shared" si="4"/>
        <v>582483.13</v>
      </c>
      <c r="G24" s="9">
        <v>5945.65</v>
      </c>
      <c r="H24" s="9">
        <v>5945.65</v>
      </c>
      <c r="I24" s="9">
        <f t="shared" si="5"/>
        <v>576537.48</v>
      </c>
    </row>
    <row r="25" spans="2:9" x14ac:dyDescent="0.25">
      <c r="B25" s="7"/>
      <c r="C25" s="8" t="s">
        <v>29</v>
      </c>
      <c r="D25" s="9">
        <v>126800</v>
      </c>
      <c r="E25" s="9">
        <v>-26191.4</v>
      </c>
      <c r="F25" s="9">
        <f t="shared" si="4"/>
        <v>100608.6</v>
      </c>
      <c r="G25" s="9">
        <v>0</v>
      </c>
      <c r="H25" s="9">
        <v>0</v>
      </c>
      <c r="I25" s="9">
        <f t="shared" si="5"/>
        <v>100608.6</v>
      </c>
    </row>
    <row r="26" spans="2:9" x14ac:dyDescent="0.25">
      <c r="B26" s="7"/>
      <c r="C26" s="8" t="s">
        <v>30</v>
      </c>
      <c r="D26" s="9">
        <v>1890524</v>
      </c>
      <c r="E26" s="9">
        <v>275520.56</v>
      </c>
      <c r="F26" s="9">
        <f t="shared" si="4"/>
        <v>2166044.56</v>
      </c>
      <c r="G26" s="9">
        <v>532147.78</v>
      </c>
      <c r="H26" s="9">
        <v>532147.78</v>
      </c>
      <c r="I26" s="9">
        <f t="shared" si="5"/>
        <v>1633896.78</v>
      </c>
    </row>
    <row r="27" spans="2:9" ht="15" customHeight="1" x14ac:dyDescent="0.25">
      <c r="B27" s="36" t="s">
        <v>31</v>
      </c>
      <c r="C27" s="37"/>
      <c r="D27" s="5">
        <f t="shared" ref="D27:I27" si="6">+D28+D29+D30+D31+D32+D33+D34+D35+D36</f>
        <v>51640377.120000005</v>
      </c>
      <c r="E27" s="10">
        <f t="shared" si="6"/>
        <v>1623261.4099999997</v>
      </c>
      <c r="F27" s="5">
        <f t="shared" si="6"/>
        <v>53263638.529999994</v>
      </c>
      <c r="G27" s="5">
        <f t="shared" si="6"/>
        <v>14024540.970000001</v>
      </c>
      <c r="H27" s="5">
        <f t="shared" si="6"/>
        <v>13831783.17</v>
      </c>
      <c r="I27" s="5">
        <f t="shared" si="6"/>
        <v>39239097.560000002</v>
      </c>
    </row>
    <row r="28" spans="2:9" x14ac:dyDescent="0.25">
      <c r="B28" s="7"/>
      <c r="C28" s="8" t="s">
        <v>32</v>
      </c>
      <c r="D28" s="9">
        <v>8891604</v>
      </c>
      <c r="E28" s="9">
        <v>115218.27</v>
      </c>
      <c r="F28" s="9">
        <f>+D28+E28</f>
        <v>9006822.2699999996</v>
      </c>
      <c r="G28" s="9">
        <v>1718733.35</v>
      </c>
      <c r="H28" s="9">
        <v>1690045.55</v>
      </c>
      <c r="I28" s="9">
        <f>+F28-G28</f>
        <v>7288088.9199999999</v>
      </c>
    </row>
    <row r="29" spans="2:9" x14ac:dyDescent="0.25">
      <c r="B29" s="7"/>
      <c r="C29" s="8" t="s">
        <v>33</v>
      </c>
      <c r="D29" s="9">
        <v>8372146.0999999996</v>
      </c>
      <c r="E29" s="9">
        <v>1070532.49</v>
      </c>
      <c r="F29" s="9">
        <f t="shared" ref="F29:F36" si="7">+D29+E29</f>
        <v>9442678.5899999999</v>
      </c>
      <c r="G29" s="9">
        <v>2461083.04</v>
      </c>
      <c r="H29" s="9">
        <v>2461083.04</v>
      </c>
      <c r="I29" s="9">
        <f t="shared" ref="I29:I36" si="8">+F29-G29</f>
        <v>6981595.5499999998</v>
      </c>
    </row>
    <row r="30" spans="2:9" ht="16.5" x14ac:dyDescent="0.25">
      <c r="B30" s="7"/>
      <c r="C30" s="8" t="s">
        <v>34</v>
      </c>
      <c r="D30" s="9">
        <v>5013076.18</v>
      </c>
      <c r="E30" s="9">
        <v>163784.68</v>
      </c>
      <c r="F30" s="9">
        <f t="shared" si="7"/>
        <v>5176860.8599999994</v>
      </c>
      <c r="G30" s="9">
        <v>500633.33</v>
      </c>
      <c r="H30" s="9">
        <v>500633.33</v>
      </c>
      <c r="I30" s="9">
        <f t="shared" si="8"/>
        <v>4676227.5299999993</v>
      </c>
    </row>
    <row r="31" spans="2:9" x14ac:dyDescent="0.25">
      <c r="B31" s="7"/>
      <c r="C31" s="8" t="s">
        <v>35</v>
      </c>
      <c r="D31" s="9">
        <v>1006750</v>
      </c>
      <c r="E31" s="9">
        <v>3346.2</v>
      </c>
      <c r="F31" s="9">
        <f t="shared" si="7"/>
        <v>1010096.2</v>
      </c>
      <c r="G31" s="9">
        <v>7312.75</v>
      </c>
      <c r="H31" s="9">
        <v>7312.75</v>
      </c>
      <c r="I31" s="9">
        <f t="shared" si="8"/>
        <v>1002783.45</v>
      </c>
    </row>
    <row r="32" spans="2:9" ht="16.5" x14ac:dyDescent="0.25">
      <c r="B32" s="7"/>
      <c r="C32" s="8" t="s">
        <v>36</v>
      </c>
      <c r="D32" s="9">
        <v>2492210</v>
      </c>
      <c r="E32" s="9">
        <v>109717.55</v>
      </c>
      <c r="F32" s="9">
        <f t="shared" si="7"/>
        <v>2601927.5499999998</v>
      </c>
      <c r="G32" s="9">
        <v>705507.04</v>
      </c>
      <c r="H32" s="9">
        <v>705507.04</v>
      </c>
      <c r="I32" s="9">
        <f t="shared" si="8"/>
        <v>1896420.5099999998</v>
      </c>
    </row>
    <row r="33" spans="2:9" x14ac:dyDescent="0.25">
      <c r="B33" s="7"/>
      <c r="C33" s="8" t="s">
        <v>37</v>
      </c>
      <c r="D33" s="9">
        <v>5649454.0700000003</v>
      </c>
      <c r="E33" s="9">
        <v>12342.4</v>
      </c>
      <c r="F33" s="9">
        <f t="shared" si="7"/>
        <v>5661796.4700000007</v>
      </c>
      <c r="G33" s="9">
        <v>876370.17</v>
      </c>
      <c r="H33" s="9">
        <v>876370.17</v>
      </c>
      <c r="I33" s="9">
        <f t="shared" si="8"/>
        <v>4785426.3000000007</v>
      </c>
    </row>
    <row r="34" spans="2:9" x14ac:dyDescent="0.25">
      <c r="B34" s="7"/>
      <c r="C34" s="8" t="s">
        <v>38</v>
      </c>
      <c r="D34" s="9">
        <v>1472149</v>
      </c>
      <c r="E34" s="9">
        <v>12682.19</v>
      </c>
      <c r="F34" s="9">
        <f t="shared" si="7"/>
        <v>1484831.19</v>
      </c>
      <c r="G34" s="9">
        <v>354143.89</v>
      </c>
      <c r="H34" s="9">
        <v>354143.89</v>
      </c>
      <c r="I34" s="9">
        <f t="shared" si="8"/>
        <v>1130687.2999999998</v>
      </c>
    </row>
    <row r="35" spans="2:9" x14ac:dyDescent="0.25">
      <c r="B35" s="7"/>
      <c r="C35" s="8" t="s">
        <v>39</v>
      </c>
      <c r="D35" s="9">
        <v>16670237.77</v>
      </c>
      <c r="E35" s="9">
        <v>10498</v>
      </c>
      <c r="F35" s="9">
        <f t="shared" si="7"/>
        <v>16680735.77</v>
      </c>
      <c r="G35" s="9">
        <v>6748066.7699999996</v>
      </c>
      <c r="H35" s="9">
        <v>6583996.7699999996</v>
      </c>
      <c r="I35" s="9">
        <f t="shared" si="8"/>
        <v>9932669</v>
      </c>
    </row>
    <row r="36" spans="2:9" x14ac:dyDescent="0.25">
      <c r="B36" s="7"/>
      <c r="C36" s="8" t="s">
        <v>40</v>
      </c>
      <c r="D36" s="9">
        <v>2072750</v>
      </c>
      <c r="E36" s="9">
        <v>125139.63</v>
      </c>
      <c r="F36" s="9">
        <f t="shared" si="7"/>
        <v>2197889.63</v>
      </c>
      <c r="G36" s="9">
        <v>652690.63</v>
      </c>
      <c r="H36" s="9">
        <v>652690.63</v>
      </c>
      <c r="I36" s="9">
        <f t="shared" si="8"/>
        <v>1545199</v>
      </c>
    </row>
    <row r="37" spans="2:9" ht="15" customHeight="1" x14ac:dyDescent="0.25">
      <c r="B37" s="36" t="s">
        <v>41</v>
      </c>
      <c r="C37" s="37"/>
      <c r="D37" s="5">
        <f t="shared" ref="D37:I37" si="9">+D38+D39+D40+D41+D42+D43+D44+D45+D46</f>
        <v>10341709.08</v>
      </c>
      <c r="E37" s="10">
        <f t="shared" si="9"/>
        <v>761302.45</v>
      </c>
      <c r="F37" s="5">
        <f t="shared" si="9"/>
        <v>11103011.530000001</v>
      </c>
      <c r="G37" s="5">
        <f t="shared" si="9"/>
        <v>3785518.29</v>
      </c>
      <c r="H37" s="5">
        <f t="shared" si="9"/>
        <v>3783518.29</v>
      </c>
      <c r="I37" s="5">
        <f t="shared" si="9"/>
        <v>7317493.2400000002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1722710.93</v>
      </c>
      <c r="E39" s="9">
        <v>0</v>
      </c>
      <c r="F39" s="9">
        <f t="shared" ref="F39:F46" si="10">+D39+E39</f>
        <v>1722710.93</v>
      </c>
      <c r="G39" s="9">
        <v>390630</v>
      </c>
      <c r="H39" s="9">
        <v>390630</v>
      </c>
      <c r="I39" s="9">
        <f t="shared" ref="I39:I46" si="11">+F39-G39</f>
        <v>1332080.93</v>
      </c>
    </row>
    <row r="40" spans="2:9" x14ac:dyDescent="0.25">
      <c r="B40" s="7"/>
      <c r="C40" s="8" t="s">
        <v>44</v>
      </c>
      <c r="D40" s="9">
        <v>680000</v>
      </c>
      <c r="E40" s="9">
        <v>0</v>
      </c>
      <c r="F40" s="9">
        <f t="shared" si="10"/>
        <v>680000</v>
      </c>
      <c r="G40" s="9">
        <v>640643</v>
      </c>
      <c r="H40" s="9">
        <v>640643</v>
      </c>
      <c r="I40" s="9">
        <f t="shared" si="11"/>
        <v>39357</v>
      </c>
    </row>
    <row r="41" spans="2:9" x14ac:dyDescent="0.25">
      <c r="B41" s="7"/>
      <c r="C41" s="8" t="s">
        <v>45</v>
      </c>
      <c r="D41" s="9">
        <v>5912498.1500000004</v>
      </c>
      <c r="E41" s="9">
        <v>761302.45</v>
      </c>
      <c r="F41" s="9">
        <f t="shared" si="10"/>
        <v>6673800.6000000006</v>
      </c>
      <c r="G41" s="9">
        <v>2249285.29</v>
      </c>
      <c r="H41" s="9">
        <v>2247285.29</v>
      </c>
      <c r="I41" s="9">
        <f t="shared" si="11"/>
        <v>4424515.3100000005</v>
      </c>
    </row>
    <row r="42" spans="2:9" x14ac:dyDescent="0.25">
      <c r="B42" s="7"/>
      <c r="C42" s="8" t="s">
        <v>46</v>
      </c>
      <c r="D42" s="9">
        <v>1666500</v>
      </c>
      <c r="E42" s="9">
        <v>0</v>
      </c>
      <c r="F42" s="9">
        <f t="shared" si="10"/>
        <v>1666500</v>
      </c>
      <c r="G42" s="9">
        <v>399960</v>
      </c>
      <c r="H42" s="9">
        <v>399960</v>
      </c>
      <c r="I42" s="9">
        <f t="shared" si="11"/>
        <v>1266540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360000</v>
      </c>
      <c r="E45" s="9">
        <v>0</v>
      </c>
      <c r="F45" s="9">
        <f t="shared" si="10"/>
        <v>360000</v>
      </c>
      <c r="G45" s="9">
        <v>105000</v>
      </c>
      <c r="H45" s="9">
        <v>105000</v>
      </c>
      <c r="I45" s="9">
        <f t="shared" si="11"/>
        <v>255000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36" t="s">
        <v>51</v>
      </c>
      <c r="C47" s="37"/>
      <c r="D47" s="5">
        <f t="shared" ref="D47:I47" si="12">+D48+D49+D50+D51+D52+D53+D54+D55+D56</f>
        <v>0</v>
      </c>
      <c r="E47" s="10">
        <f t="shared" si="12"/>
        <v>67106.149999999994</v>
      </c>
      <c r="F47" s="5">
        <f t="shared" si="12"/>
        <v>67106.149999999994</v>
      </c>
      <c r="G47" s="5">
        <f t="shared" si="12"/>
        <v>67106.149999999994</v>
      </c>
      <c r="H47" s="5">
        <f t="shared" si="12"/>
        <v>67106.149999999994</v>
      </c>
      <c r="I47" s="5">
        <f t="shared" si="12"/>
        <v>0</v>
      </c>
    </row>
    <row r="48" spans="2:9" x14ac:dyDescent="0.25">
      <c r="B48" s="7"/>
      <c r="C48" s="8" t="s">
        <v>52</v>
      </c>
      <c r="D48" s="9">
        <v>0</v>
      </c>
      <c r="E48" s="9">
        <v>38742</v>
      </c>
      <c r="F48" s="9">
        <f>+D48+E48</f>
        <v>38742</v>
      </c>
      <c r="G48" s="9">
        <v>38742</v>
      </c>
      <c r="H48" s="9">
        <v>38742</v>
      </c>
      <c r="I48" s="9">
        <f>+F48-G48</f>
        <v>0</v>
      </c>
    </row>
    <row r="49" spans="2:9" x14ac:dyDescent="0.25">
      <c r="B49" s="7"/>
      <c r="C49" s="8" t="s">
        <v>53</v>
      </c>
      <c r="D49" s="9">
        <v>0</v>
      </c>
      <c r="E49" s="9">
        <v>0</v>
      </c>
      <c r="F49" s="9">
        <f t="shared" ref="F49:F56" si="13">+D49+E49</f>
        <v>0</v>
      </c>
      <c r="G49" s="9">
        <v>0</v>
      </c>
      <c r="H49" s="9">
        <v>0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0</v>
      </c>
      <c r="E50" s="9">
        <v>0</v>
      </c>
      <c r="F50" s="9">
        <f t="shared" si="13"/>
        <v>0</v>
      </c>
      <c r="G50" s="9">
        <v>0</v>
      </c>
      <c r="H50" s="9">
        <v>0</v>
      </c>
      <c r="I50" s="9">
        <f t="shared" si="14"/>
        <v>0</v>
      </c>
    </row>
    <row r="51" spans="2:9" x14ac:dyDescent="0.25">
      <c r="B51" s="7"/>
      <c r="C51" s="8" t="s">
        <v>55</v>
      </c>
      <c r="D51" s="9">
        <v>0</v>
      </c>
      <c r="E51" s="9">
        <v>0</v>
      </c>
      <c r="F51" s="9">
        <f t="shared" si="13"/>
        <v>0</v>
      </c>
      <c r="G51" s="9">
        <v>0</v>
      </c>
      <c r="H51" s="9">
        <v>0</v>
      </c>
      <c r="I51" s="9">
        <f t="shared" si="14"/>
        <v>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28364.15</v>
      </c>
      <c r="F53" s="9">
        <f t="shared" si="13"/>
        <v>28364.15</v>
      </c>
      <c r="G53" s="9">
        <v>28364.15</v>
      </c>
      <c r="H53" s="9">
        <v>28364.15</v>
      </c>
      <c r="I53" s="9">
        <f t="shared" si="14"/>
        <v>0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36" t="s">
        <v>61</v>
      </c>
      <c r="C57" s="37"/>
      <c r="D57" s="5">
        <f t="shared" ref="D57:I57" si="15">+D58+D59+D60</f>
        <v>109443307.39</v>
      </c>
      <c r="E57" s="10">
        <f t="shared" si="15"/>
        <v>-279400.98</v>
      </c>
      <c r="F57" s="5">
        <f t="shared" si="15"/>
        <v>109163906.41</v>
      </c>
      <c r="G57" s="5">
        <f t="shared" si="15"/>
        <v>0</v>
      </c>
      <c r="H57" s="5">
        <f t="shared" si="15"/>
        <v>0</v>
      </c>
      <c r="I57" s="5">
        <f t="shared" si="15"/>
        <v>109163906.41</v>
      </c>
    </row>
    <row r="58" spans="2:9" x14ac:dyDescent="0.25">
      <c r="B58" s="7"/>
      <c r="C58" s="8" t="s">
        <v>62</v>
      </c>
      <c r="D58" s="9">
        <v>109443307.39</v>
      </c>
      <c r="E58" s="9">
        <v>-279400.98</v>
      </c>
      <c r="F58" s="9">
        <f>+D58+E58</f>
        <v>109163906.41</v>
      </c>
      <c r="G58" s="9">
        <v>0</v>
      </c>
      <c r="H58" s="9">
        <v>0</v>
      </c>
      <c r="I58" s="9">
        <f>+F58-G58</f>
        <v>109163906.41</v>
      </c>
    </row>
    <row r="59" spans="2:9" x14ac:dyDescent="0.25">
      <c r="B59" s="7"/>
      <c r="C59" s="8" t="s">
        <v>63</v>
      </c>
      <c r="D59" s="9">
        <v>0</v>
      </c>
      <c r="E59" s="9">
        <v>0</v>
      </c>
      <c r="F59" s="9">
        <f>+D59+E59</f>
        <v>0</v>
      </c>
      <c r="G59" s="9">
        <v>0</v>
      </c>
      <c r="H59" s="9">
        <v>0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36" t="s">
        <v>65</v>
      </c>
      <c r="C61" s="37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36" t="s">
        <v>73</v>
      </c>
      <c r="C69" s="37"/>
      <c r="D69" s="5">
        <f t="shared" ref="D69:I69" si="18">+D70+D71+D72</f>
        <v>3650000</v>
      </c>
      <c r="E69" s="10">
        <f t="shared" si="18"/>
        <v>277200.7</v>
      </c>
      <c r="F69" s="5">
        <f t="shared" si="18"/>
        <v>3927200.7</v>
      </c>
      <c r="G69" s="5">
        <f t="shared" si="18"/>
        <v>3592532.03</v>
      </c>
      <c r="H69" s="5">
        <f t="shared" si="18"/>
        <v>3592532.03</v>
      </c>
      <c r="I69" s="5">
        <f t="shared" si="18"/>
        <v>334668.67000000039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3650000</v>
      </c>
      <c r="E72" s="9">
        <v>277200.7</v>
      </c>
      <c r="F72" s="9">
        <f>+D72+E72</f>
        <v>3927200.7</v>
      </c>
      <c r="G72" s="9">
        <v>3592532.03</v>
      </c>
      <c r="H72" s="9">
        <v>3592532.03</v>
      </c>
      <c r="I72" s="9">
        <f>+F72-G72</f>
        <v>334668.67000000039</v>
      </c>
    </row>
    <row r="73" spans="2:9" ht="15" customHeight="1" x14ac:dyDescent="0.25">
      <c r="B73" s="36" t="s">
        <v>77</v>
      </c>
      <c r="C73" s="37"/>
      <c r="D73" s="5">
        <f t="shared" ref="D73:I73" si="19">+D74+D75+D76+D77+D78+D79+D80</f>
        <v>11775589</v>
      </c>
      <c r="E73" s="10">
        <f t="shared" si="19"/>
        <v>0</v>
      </c>
      <c r="F73" s="5">
        <f t="shared" si="19"/>
        <v>11775589</v>
      </c>
      <c r="G73" s="5">
        <f t="shared" si="19"/>
        <v>2970778.6100000003</v>
      </c>
      <c r="H73" s="5">
        <f t="shared" si="19"/>
        <v>2970778.6100000003</v>
      </c>
      <c r="I73" s="5">
        <f t="shared" si="19"/>
        <v>8804810.3900000006</v>
      </c>
    </row>
    <row r="74" spans="2:9" x14ac:dyDescent="0.25">
      <c r="B74" s="7"/>
      <c r="C74" s="8" t="s">
        <v>78</v>
      </c>
      <c r="D74" s="9">
        <v>7095589</v>
      </c>
      <c r="E74" s="11">
        <v>0</v>
      </c>
      <c r="F74" s="9">
        <f>+D74+E74</f>
        <v>7095589</v>
      </c>
      <c r="G74" s="9">
        <v>1821673</v>
      </c>
      <c r="H74" s="9">
        <v>1821673</v>
      </c>
      <c r="I74" s="9">
        <f t="shared" ref="I74:I80" si="20">+F74-G74</f>
        <v>5273916</v>
      </c>
    </row>
    <row r="75" spans="2:9" x14ac:dyDescent="0.25">
      <c r="B75" s="7"/>
      <c r="C75" s="8" t="s">
        <v>79</v>
      </c>
      <c r="D75" s="9">
        <v>4680000</v>
      </c>
      <c r="E75" s="11">
        <v>0</v>
      </c>
      <c r="F75" s="9">
        <f t="shared" ref="F75:F80" si="21">+D75+E75</f>
        <v>4680000</v>
      </c>
      <c r="G75" s="9">
        <v>1149105.6100000001</v>
      </c>
      <c r="H75" s="9">
        <v>1149105.6100000001</v>
      </c>
      <c r="I75" s="9">
        <f t="shared" si="20"/>
        <v>3530894.3899999997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38" t="s">
        <v>85</v>
      </c>
      <c r="C81" s="39"/>
      <c r="D81" s="15">
        <f t="shared" ref="D81:I81" si="22">+D9+D17+D27+D37+D47+D57+D61+D69+D73</f>
        <v>275677285.88000005</v>
      </c>
      <c r="E81" s="15">
        <f t="shared" si="22"/>
        <v>3185193.8499999996</v>
      </c>
      <c r="F81" s="15">
        <f t="shared" si="22"/>
        <v>278862479.73000002</v>
      </c>
      <c r="G81" s="15">
        <f t="shared" si="22"/>
        <v>44668964.490000002</v>
      </c>
      <c r="H81" s="15">
        <f t="shared" si="22"/>
        <v>44415974.689999998</v>
      </c>
      <c r="I81" s="15">
        <f t="shared" si="22"/>
        <v>234193515.24000001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2023-01-30T17:05:08Z</dcterms:created>
  <dcterms:modified xsi:type="dcterms:W3CDTF">2023-04-27T18:38:01Z</dcterms:modified>
</cp:coreProperties>
</file>