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I ESTADOS E INFORMACIÓN PRESUPUESTARIA\b) Estado Analítico del Ejercicio del Presupuesto de Egresos\"/>
    </mc:Choice>
  </mc:AlternateContent>
  <xr:revisionPtr revIDLastSave="0" documentId="13_ncr:1_{182A6847-179C-4344-9ECF-E550E95DC0CE}" xr6:coauthVersionLast="47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I78" i="1"/>
  <c r="F78" i="1"/>
  <c r="F77" i="1"/>
  <c r="I77" i="1" s="1"/>
  <c r="I76" i="1"/>
  <c r="F76" i="1"/>
  <c r="F75" i="1"/>
  <c r="I75" i="1" s="1"/>
  <c r="F74" i="1"/>
  <c r="I74" i="1" s="1"/>
  <c r="H73" i="1"/>
  <c r="G73" i="1"/>
  <c r="E73" i="1"/>
  <c r="D73" i="1"/>
  <c r="I72" i="1"/>
  <c r="F72" i="1"/>
  <c r="F71" i="1"/>
  <c r="I71" i="1" s="1"/>
  <c r="F70" i="1"/>
  <c r="I70" i="1" s="1"/>
  <c r="H69" i="1"/>
  <c r="H81" i="1" s="1"/>
  <c r="G69" i="1"/>
  <c r="G81" i="1" s="1"/>
  <c r="E69" i="1"/>
  <c r="D69" i="1"/>
  <c r="I68" i="1"/>
  <c r="F68" i="1"/>
  <c r="F67" i="1"/>
  <c r="I67" i="1" s="1"/>
  <c r="F66" i="1"/>
  <c r="I66" i="1" s="1"/>
  <c r="F65" i="1"/>
  <c r="I65" i="1" s="1"/>
  <c r="I64" i="1"/>
  <c r="F64" i="1"/>
  <c r="F63" i="1"/>
  <c r="I63" i="1" s="1"/>
  <c r="I62" i="1"/>
  <c r="F62" i="1"/>
  <c r="E61" i="1"/>
  <c r="D61" i="1"/>
  <c r="F60" i="1"/>
  <c r="I60" i="1" s="1"/>
  <c r="I59" i="1"/>
  <c r="F59" i="1"/>
  <c r="F58" i="1"/>
  <c r="I58" i="1" s="1"/>
  <c r="I57" i="1" s="1"/>
  <c r="H57" i="1"/>
  <c r="G57" i="1"/>
  <c r="E57" i="1"/>
  <c r="D57" i="1"/>
  <c r="F56" i="1"/>
  <c r="I56" i="1" s="1"/>
  <c r="I55" i="1"/>
  <c r="F55" i="1"/>
  <c r="F54" i="1"/>
  <c r="I54" i="1" s="1"/>
  <c r="I53" i="1"/>
  <c r="F53" i="1"/>
  <c r="F52" i="1"/>
  <c r="I52" i="1" s="1"/>
  <c r="F51" i="1"/>
  <c r="I51" i="1" s="1"/>
  <c r="F50" i="1"/>
  <c r="I50" i="1" s="1"/>
  <c r="I49" i="1"/>
  <c r="F49" i="1"/>
  <c r="F48" i="1"/>
  <c r="I48" i="1" s="1"/>
  <c r="H47" i="1"/>
  <c r="G47" i="1"/>
  <c r="E47" i="1"/>
  <c r="D47" i="1"/>
  <c r="F46" i="1"/>
  <c r="I46" i="1" s="1"/>
  <c r="I45" i="1"/>
  <c r="F45" i="1"/>
  <c r="F44" i="1"/>
  <c r="I44" i="1" s="1"/>
  <c r="I43" i="1"/>
  <c r="F43" i="1"/>
  <c r="F42" i="1"/>
  <c r="I42" i="1" s="1"/>
  <c r="F41" i="1"/>
  <c r="I41" i="1" s="1"/>
  <c r="F40" i="1"/>
  <c r="I40" i="1" s="1"/>
  <c r="I39" i="1"/>
  <c r="F39" i="1"/>
  <c r="F38" i="1"/>
  <c r="I38" i="1" s="1"/>
  <c r="H37" i="1"/>
  <c r="G37" i="1"/>
  <c r="E37" i="1"/>
  <c r="D37" i="1"/>
  <c r="F36" i="1"/>
  <c r="I36" i="1" s="1"/>
  <c r="I35" i="1"/>
  <c r="F35" i="1"/>
  <c r="F34" i="1"/>
  <c r="I34" i="1" s="1"/>
  <c r="I33" i="1"/>
  <c r="F33" i="1"/>
  <c r="F32" i="1"/>
  <c r="I32" i="1" s="1"/>
  <c r="F31" i="1"/>
  <c r="I31" i="1" s="1"/>
  <c r="F30" i="1"/>
  <c r="I30" i="1" s="1"/>
  <c r="I29" i="1"/>
  <c r="F29" i="1"/>
  <c r="F28" i="1"/>
  <c r="F27" i="1" s="1"/>
  <c r="H27" i="1"/>
  <c r="G27" i="1"/>
  <c r="E27" i="1"/>
  <c r="D27" i="1"/>
  <c r="F26" i="1"/>
  <c r="I26" i="1" s="1"/>
  <c r="I25" i="1"/>
  <c r="F25" i="1"/>
  <c r="F24" i="1"/>
  <c r="I24" i="1" s="1"/>
  <c r="I23" i="1"/>
  <c r="F23" i="1"/>
  <c r="F22" i="1"/>
  <c r="I22" i="1" s="1"/>
  <c r="F21" i="1"/>
  <c r="I21" i="1" s="1"/>
  <c r="F20" i="1"/>
  <c r="I20" i="1" s="1"/>
  <c r="I19" i="1"/>
  <c r="F19" i="1"/>
  <c r="F18" i="1"/>
  <c r="F17" i="1" s="1"/>
  <c r="H17" i="1"/>
  <c r="G17" i="1"/>
  <c r="E17" i="1"/>
  <c r="D17" i="1"/>
  <c r="F16" i="1"/>
  <c r="I16" i="1" s="1"/>
  <c r="I15" i="1"/>
  <c r="F15" i="1"/>
  <c r="F14" i="1"/>
  <c r="I14" i="1" s="1"/>
  <c r="I13" i="1"/>
  <c r="F13" i="1"/>
  <c r="F12" i="1"/>
  <c r="I12" i="1" s="1"/>
  <c r="F11" i="1"/>
  <c r="I11" i="1" s="1"/>
  <c r="F10" i="1"/>
  <c r="I10" i="1" s="1"/>
  <c r="H9" i="1"/>
  <c r="G9" i="1"/>
  <c r="E9" i="1"/>
  <c r="E81" i="1" s="1"/>
  <c r="D9" i="1"/>
  <c r="D81" i="1" s="1"/>
  <c r="I73" i="1" l="1"/>
  <c r="I37" i="1"/>
  <c r="I9" i="1"/>
  <c r="I61" i="1"/>
  <c r="I47" i="1"/>
  <c r="I69" i="1"/>
  <c r="F9" i="1"/>
  <c r="I18" i="1"/>
  <c r="I17" i="1" s="1"/>
  <c r="I28" i="1"/>
  <c r="I27" i="1" s="1"/>
  <c r="F69" i="1"/>
  <c r="F73" i="1"/>
  <c r="F47" i="1"/>
  <c r="F57" i="1"/>
  <c r="F61" i="1"/>
  <c r="F37" i="1"/>
  <c r="I81" i="1" l="1"/>
  <c r="F81" i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<sst xmlns="http://schemas.openxmlformats.org/spreadsheetml/2006/main" count="87" uniqueCount="87">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</sst>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 t="shared" ref="D9:I9" si="0">+D10+D11+D12+D13+D14+D15+D16</f>
        <v>61310476.020000003</v>
      </c>
      <c r="E9" s="6">
        <f t="shared" si="0"/>
        <v>4.7293724492192268E-11</v>
      </c>
      <c r="F9" s="5">
        <f t="shared" si="0"/>
        <v>61310476.020000011</v>
      </c>
      <c r="G9" s="5">
        <f t="shared" si="0"/>
        <v>27219300.189999998</v>
      </c>
      <c r="H9" s="5">
        <f t="shared" si="0"/>
        <v>27219300.189999998</v>
      </c>
      <c r="I9" s="5">
        <f t="shared" si="0"/>
        <v>34091175.830000006</v>
      </c>
    </row>
    <row r="10" spans="2:9" x14ac:dyDescent="0.25">
      <c r="B10" s="7"/>
      <c r="C10" s="8" t="s">
        <v>14</v>
      </c>
      <c r="D10" s="9">
        <v>41402588.880000003</v>
      </c>
      <c r="E10" s="9">
        <v>-321833.28999999998</v>
      </c>
      <c r="F10" s="9">
        <f>D10+E10</f>
        <v>41080755.590000004</v>
      </c>
      <c r="G10" s="9">
        <v>19263585.399999999</v>
      </c>
      <c r="H10" s="9">
        <v>19263585.399999999</v>
      </c>
      <c r="I10" s="9">
        <f>F10-G10</f>
        <v>21817170.190000005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310328.59000000003</v>
      </c>
      <c r="F12" s="9">
        <f t="shared" si="1"/>
        <v>18432473.710000001</v>
      </c>
      <c r="G12" s="9">
        <v>7944210.0899999999</v>
      </c>
      <c r="H12" s="9">
        <v>7944210.0899999999</v>
      </c>
      <c r="I12" s="9">
        <f t="shared" si="2"/>
        <v>10488263.620000001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11504.7</v>
      </c>
      <c r="F14" s="9">
        <f t="shared" si="1"/>
        <v>11504.7</v>
      </c>
      <c r="G14" s="9">
        <v>11504.7</v>
      </c>
      <c r="H14" s="9">
        <v>11504.7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6" t="s">
        <v>21</v>
      </c>
      <c r="C17" s="17"/>
      <c r="D17" s="5">
        <f t="shared" ref="D17:I17" si="3">+D18+D19+D20+D21+D22+D23+D24+D25+D26</f>
        <v>27515827.27</v>
      </c>
      <c r="E17" s="10">
        <f t="shared" si="3"/>
        <v>854517.24</v>
      </c>
      <c r="F17" s="5">
        <f t="shared" si="3"/>
        <v>28370344.510000005</v>
      </c>
      <c r="G17" s="5">
        <f t="shared" si="3"/>
        <v>13539505.880000001</v>
      </c>
      <c r="H17" s="5">
        <f t="shared" si="3"/>
        <v>13536582.880000001</v>
      </c>
      <c r="I17" s="5">
        <f t="shared" si="3"/>
        <v>14830838.629999999</v>
      </c>
    </row>
    <row r="18" spans="2:9" ht="16.5" x14ac:dyDescent="0.25">
      <c r="B18" s="7"/>
      <c r="C18" s="8" t="s">
        <v>22</v>
      </c>
      <c r="D18" s="9">
        <v>3295060</v>
      </c>
      <c r="E18" s="9">
        <v>441796.81</v>
      </c>
      <c r="F18" s="9">
        <f>+D18+E18</f>
        <v>3736856.81</v>
      </c>
      <c r="G18" s="9">
        <v>2201188.36</v>
      </c>
      <c r="H18" s="9">
        <v>2201188.36</v>
      </c>
      <c r="I18" s="9">
        <f>+F18-G18</f>
        <v>1535668.4500000002</v>
      </c>
    </row>
    <row r="19" spans="2:9" x14ac:dyDescent="0.25">
      <c r="B19" s="7"/>
      <c r="C19" s="8" t="s">
        <v>23</v>
      </c>
      <c r="D19" s="9">
        <v>3841288</v>
      </c>
      <c r="E19" s="9">
        <v>-832675.56</v>
      </c>
      <c r="F19" s="9">
        <f t="shared" ref="F19:F26" si="4">+D19+E19</f>
        <v>3008612.44</v>
      </c>
      <c r="G19" s="9">
        <v>1884771.01</v>
      </c>
      <c r="H19" s="9">
        <v>1881848.01</v>
      </c>
      <c r="I19" s="9">
        <f t="shared" ref="I19:I26" si="5">+F19-G19</f>
        <v>1123841.43</v>
      </c>
    </row>
    <row r="20" spans="2:9" ht="16.5" x14ac:dyDescent="0.25">
      <c r="B20" s="7"/>
      <c r="C20" s="8" t="s">
        <v>24</v>
      </c>
      <c r="D20" s="9">
        <v>2300</v>
      </c>
      <c r="E20" s="9">
        <v>1394.4</v>
      </c>
      <c r="F20" s="9">
        <f t="shared" si="4"/>
        <v>3694.4</v>
      </c>
      <c r="G20" s="9">
        <v>1394.4</v>
      </c>
      <c r="H20" s="9">
        <v>1394.4</v>
      </c>
      <c r="I20" s="9">
        <f t="shared" si="5"/>
        <v>2300</v>
      </c>
    </row>
    <row r="21" spans="2:9" x14ac:dyDescent="0.25">
      <c r="B21" s="7"/>
      <c r="C21" s="8" t="s">
        <v>25</v>
      </c>
      <c r="D21" s="9">
        <v>699405</v>
      </c>
      <c r="E21" s="9">
        <v>138161.81</v>
      </c>
      <c r="F21" s="9">
        <f t="shared" si="4"/>
        <v>837566.81</v>
      </c>
      <c r="G21" s="9">
        <v>272038.71000000002</v>
      </c>
      <c r="H21" s="9">
        <v>272038.71000000002</v>
      </c>
      <c r="I21" s="9">
        <f t="shared" si="5"/>
        <v>565528.10000000009</v>
      </c>
    </row>
    <row r="22" spans="2:9" x14ac:dyDescent="0.25">
      <c r="B22" s="7"/>
      <c r="C22" s="8" t="s">
        <v>26</v>
      </c>
      <c r="D22" s="9">
        <v>887970.27</v>
      </c>
      <c r="E22" s="9">
        <v>289991.24</v>
      </c>
      <c r="F22" s="9">
        <f t="shared" si="4"/>
        <v>1177961.51</v>
      </c>
      <c r="G22" s="9">
        <v>485059.42</v>
      </c>
      <c r="H22" s="9">
        <v>485059.42</v>
      </c>
      <c r="I22" s="9">
        <f t="shared" si="5"/>
        <v>692902.09000000008</v>
      </c>
    </row>
    <row r="23" spans="2:9" x14ac:dyDescent="0.25">
      <c r="B23" s="7"/>
      <c r="C23" s="8" t="s">
        <v>27</v>
      </c>
      <c r="D23" s="9">
        <v>16188830</v>
      </c>
      <c r="E23" s="9">
        <v>102152.01</v>
      </c>
      <c r="F23" s="9">
        <f t="shared" si="4"/>
        <v>16290982.01</v>
      </c>
      <c r="G23" s="9">
        <v>7486858.6799999997</v>
      </c>
      <c r="H23" s="9">
        <v>7486858.6799999997</v>
      </c>
      <c r="I23" s="9">
        <f t="shared" si="5"/>
        <v>8804123.3300000001</v>
      </c>
    </row>
    <row r="24" spans="2:9" ht="16.5" x14ac:dyDescent="0.25">
      <c r="B24" s="7"/>
      <c r="C24" s="8" t="s">
        <v>28</v>
      </c>
      <c r="D24" s="9">
        <v>583650</v>
      </c>
      <c r="E24" s="9">
        <v>223258.42</v>
      </c>
      <c r="F24" s="9">
        <f t="shared" si="4"/>
        <v>806908.42</v>
      </c>
      <c r="G24" s="9">
        <v>200617.56</v>
      </c>
      <c r="H24" s="9">
        <v>200617.56</v>
      </c>
      <c r="I24" s="9">
        <f t="shared" si="5"/>
        <v>606290.8600000001</v>
      </c>
    </row>
    <row r="25" spans="2:9" x14ac:dyDescent="0.25">
      <c r="B25" s="7"/>
      <c r="C25" s="8" t="s">
        <v>29</v>
      </c>
      <c r="D25" s="9">
        <v>126800</v>
      </c>
      <c r="E25" s="9">
        <v>-47641.4</v>
      </c>
      <c r="F25" s="9">
        <f t="shared" si="4"/>
        <v>79158.600000000006</v>
      </c>
      <c r="G25" s="9">
        <v>0</v>
      </c>
      <c r="H25" s="9">
        <v>0</v>
      </c>
      <c r="I25" s="9">
        <f t="shared" si="5"/>
        <v>79158.600000000006</v>
      </c>
    </row>
    <row r="26" spans="2:9" x14ac:dyDescent="0.25">
      <c r="B26" s="7"/>
      <c r="C26" s="8" t="s">
        <v>30</v>
      </c>
      <c r="D26" s="9">
        <v>1890524</v>
      </c>
      <c r="E26" s="9">
        <v>538079.51</v>
      </c>
      <c r="F26" s="9">
        <f t="shared" si="4"/>
        <v>2428603.5099999998</v>
      </c>
      <c r="G26" s="9">
        <v>1007577.74</v>
      </c>
      <c r="H26" s="9">
        <v>1007577.74</v>
      </c>
      <c r="I26" s="9">
        <f t="shared" si="5"/>
        <v>1421025.7699999998</v>
      </c>
    </row>
    <row r="27" spans="2:9" ht="15" customHeight="1" x14ac:dyDescent="0.25">
      <c r="B27" s="16" t="s">
        <v>31</v>
      </c>
      <c r="C27" s="17"/>
      <c r="D27" s="5">
        <f t="shared" ref="D27:I27" si="6">+D28+D29+D30+D31+D32+D33+D34+D35+D36</f>
        <v>51640377.120000005</v>
      </c>
      <c r="E27" s="10">
        <f t="shared" si="6"/>
        <v>6122967.9199999999</v>
      </c>
      <c r="F27" s="5">
        <f t="shared" si="6"/>
        <v>57763345.039999992</v>
      </c>
      <c r="G27" s="5">
        <f t="shared" si="6"/>
        <v>29255015.629999999</v>
      </c>
      <c r="H27" s="5">
        <f t="shared" si="6"/>
        <v>29149658.73</v>
      </c>
      <c r="I27" s="5">
        <f t="shared" si="6"/>
        <v>28508329.409999996</v>
      </c>
    </row>
    <row r="28" spans="2:9" x14ac:dyDescent="0.25">
      <c r="B28" s="7"/>
      <c r="C28" s="8" t="s">
        <v>32</v>
      </c>
      <c r="D28" s="9">
        <v>8891604</v>
      </c>
      <c r="E28" s="9">
        <v>223237.51</v>
      </c>
      <c r="F28" s="9">
        <f>+D28+E28</f>
        <v>9114841.5099999998</v>
      </c>
      <c r="G28" s="9">
        <v>3978103.62</v>
      </c>
      <c r="H28" s="9">
        <v>3978103.62</v>
      </c>
      <c r="I28" s="9">
        <f>+F28-G28</f>
        <v>5136737.8899999997</v>
      </c>
    </row>
    <row r="29" spans="2:9" x14ac:dyDescent="0.25">
      <c r="B29" s="7"/>
      <c r="C29" s="8" t="s">
        <v>33</v>
      </c>
      <c r="D29" s="9">
        <v>8372146.0999999996</v>
      </c>
      <c r="E29" s="9">
        <v>1572377.3</v>
      </c>
      <c r="F29" s="9">
        <f t="shared" ref="F29:F36" si="7">+D29+E29</f>
        <v>9944523.4000000004</v>
      </c>
      <c r="G29" s="9">
        <v>4600675.74</v>
      </c>
      <c r="H29" s="9">
        <v>4496275.74</v>
      </c>
      <c r="I29" s="9">
        <f t="shared" ref="I29:I36" si="8">+F29-G29</f>
        <v>5343847.66</v>
      </c>
    </row>
    <row r="30" spans="2:9" ht="16.5" x14ac:dyDescent="0.25">
      <c r="B30" s="7"/>
      <c r="C30" s="8" t="s">
        <v>34</v>
      </c>
      <c r="D30" s="9">
        <v>5013076.18</v>
      </c>
      <c r="E30" s="9">
        <v>728839.52</v>
      </c>
      <c r="F30" s="9">
        <f t="shared" si="7"/>
        <v>5741915.6999999993</v>
      </c>
      <c r="G30" s="9">
        <v>1613372.05</v>
      </c>
      <c r="H30" s="9">
        <v>1613372.05</v>
      </c>
      <c r="I30" s="9">
        <f t="shared" si="8"/>
        <v>4128543.6499999994</v>
      </c>
    </row>
    <row r="31" spans="2:9" x14ac:dyDescent="0.25">
      <c r="B31" s="7"/>
      <c r="C31" s="8" t="s">
        <v>35</v>
      </c>
      <c r="D31" s="9">
        <v>1006750</v>
      </c>
      <c r="E31" s="9">
        <v>50324.55</v>
      </c>
      <c r="F31" s="9">
        <f t="shared" si="7"/>
        <v>1057074.55</v>
      </c>
      <c r="G31" s="9">
        <v>161914.01</v>
      </c>
      <c r="H31" s="9">
        <v>161914.01</v>
      </c>
      <c r="I31" s="9">
        <f t="shared" si="8"/>
        <v>895160.54</v>
      </c>
    </row>
    <row r="32" spans="2:9" ht="16.5" x14ac:dyDescent="0.25">
      <c r="B32" s="7"/>
      <c r="C32" s="8" t="s">
        <v>36</v>
      </c>
      <c r="D32" s="9">
        <v>2492210</v>
      </c>
      <c r="E32" s="9">
        <v>864737.23</v>
      </c>
      <c r="F32" s="9">
        <f t="shared" si="7"/>
        <v>3356947.23</v>
      </c>
      <c r="G32" s="9">
        <v>1981290.12</v>
      </c>
      <c r="H32" s="9">
        <v>1981290.12</v>
      </c>
      <c r="I32" s="9">
        <f t="shared" si="8"/>
        <v>1375657.1099999999</v>
      </c>
    </row>
    <row r="33" spans="2:9" x14ac:dyDescent="0.25">
      <c r="B33" s="7"/>
      <c r="C33" s="8" t="s">
        <v>37</v>
      </c>
      <c r="D33" s="9">
        <v>5649454.0700000003</v>
      </c>
      <c r="E33" s="9">
        <v>23246.400000000001</v>
      </c>
      <c r="F33" s="9">
        <f t="shared" si="7"/>
        <v>5672700.4700000007</v>
      </c>
      <c r="G33" s="9">
        <v>2083642.67</v>
      </c>
      <c r="H33" s="9">
        <v>2083642.67</v>
      </c>
      <c r="I33" s="9">
        <f t="shared" si="8"/>
        <v>3589057.8000000007</v>
      </c>
    </row>
    <row r="34" spans="2:9" x14ac:dyDescent="0.25">
      <c r="B34" s="7"/>
      <c r="C34" s="8" t="s">
        <v>38</v>
      </c>
      <c r="D34" s="9">
        <v>1472149</v>
      </c>
      <c r="E34" s="9">
        <v>38638.050000000003</v>
      </c>
      <c r="F34" s="9">
        <f t="shared" si="7"/>
        <v>1510787.05</v>
      </c>
      <c r="G34" s="9">
        <v>734931.66</v>
      </c>
      <c r="H34" s="9">
        <v>733974.76</v>
      </c>
      <c r="I34" s="9">
        <f t="shared" si="8"/>
        <v>775855.39</v>
      </c>
    </row>
    <row r="35" spans="2:9" x14ac:dyDescent="0.25">
      <c r="B35" s="7"/>
      <c r="C35" s="8" t="s">
        <v>39</v>
      </c>
      <c r="D35" s="9">
        <v>16670237.77</v>
      </c>
      <c r="E35" s="9">
        <v>2453713.4900000002</v>
      </c>
      <c r="F35" s="9">
        <f t="shared" si="7"/>
        <v>19123951.259999998</v>
      </c>
      <c r="G35" s="9">
        <v>12971841.890000001</v>
      </c>
      <c r="H35" s="9">
        <v>12971841.890000001</v>
      </c>
      <c r="I35" s="9">
        <f t="shared" si="8"/>
        <v>6152109.3699999973</v>
      </c>
    </row>
    <row r="36" spans="2:9" x14ac:dyDescent="0.25">
      <c r="B36" s="7"/>
      <c r="C36" s="8" t="s">
        <v>40</v>
      </c>
      <c r="D36" s="9">
        <v>2072750</v>
      </c>
      <c r="E36" s="9">
        <v>167853.87</v>
      </c>
      <c r="F36" s="9">
        <f t="shared" si="7"/>
        <v>2240603.87</v>
      </c>
      <c r="G36" s="9">
        <v>1129243.8700000001</v>
      </c>
      <c r="H36" s="9">
        <v>1129243.8700000001</v>
      </c>
      <c r="I36" s="9">
        <f t="shared" si="8"/>
        <v>1111360</v>
      </c>
    </row>
    <row r="37" spans="2:9" ht="15" customHeight="1" x14ac:dyDescent="0.25">
      <c r="B37" s="16" t="s">
        <v>41</v>
      </c>
      <c r="C37" s="17"/>
      <c r="D37" s="5">
        <f t="shared" ref="D37:I37" si="9">+D38+D39+D40+D41+D42+D43+D44+D45+D46</f>
        <v>10341709.08</v>
      </c>
      <c r="E37" s="10">
        <f t="shared" si="9"/>
        <v>6985553.25</v>
      </c>
      <c r="F37" s="5">
        <f t="shared" si="9"/>
        <v>17327262.329999998</v>
      </c>
      <c r="G37" s="5">
        <f t="shared" si="9"/>
        <v>12618059.16</v>
      </c>
      <c r="H37" s="5">
        <f t="shared" si="9"/>
        <v>12616059.16</v>
      </c>
      <c r="I37" s="5">
        <f t="shared" si="9"/>
        <v>4709203.17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39000</v>
      </c>
      <c r="F39" s="9">
        <f t="shared" ref="F39:F46" si="10">+D39+E39</f>
        <v>1761710.93</v>
      </c>
      <c r="G39" s="9">
        <v>826880</v>
      </c>
      <c r="H39" s="9">
        <v>826880</v>
      </c>
      <c r="I39" s="9">
        <f t="shared" ref="I39:I46" si="11">+F39-G39</f>
        <v>934830.92999999993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651055</v>
      </c>
      <c r="H40" s="9">
        <v>651055</v>
      </c>
      <c r="I40" s="9">
        <f t="shared" si="11"/>
        <v>28945</v>
      </c>
    </row>
    <row r="41" spans="2:9" x14ac:dyDescent="0.25">
      <c r="B41" s="7"/>
      <c r="C41" s="8" t="s">
        <v>45</v>
      </c>
      <c r="D41" s="9">
        <v>5912498.1500000004</v>
      </c>
      <c r="E41" s="9">
        <v>6946553.25</v>
      </c>
      <c r="F41" s="9">
        <f t="shared" si="10"/>
        <v>12859051.4</v>
      </c>
      <c r="G41" s="9">
        <v>10145104.16</v>
      </c>
      <c r="H41" s="9">
        <v>10143104.16</v>
      </c>
      <c r="I41" s="9">
        <f t="shared" si="11"/>
        <v>2713947.24</v>
      </c>
    </row>
    <row r="42" spans="2:9" x14ac:dyDescent="0.25">
      <c r="B42" s="7"/>
      <c r="C42" s="8" t="s">
        <v>46</v>
      </c>
      <c r="D42" s="9">
        <v>1666500</v>
      </c>
      <c r="E42" s="9">
        <v>0</v>
      </c>
      <c r="F42" s="9">
        <f t="shared" si="10"/>
        <v>1666500</v>
      </c>
      <c r="G42" s="9">
        <v>820020</v>
      </c>
      <c r="H42" s="9">
        <v>820020</v>
      </c>
      <c r="I42" s="9">
        <f t="shared" si="11"/>
        <v>846480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0</v>
      </c>
      <c r="F45" s="9">
        <f t="shared" si="10"/>
        <v>360000</v>
      </c>
      <c r="G45" s="9">
        <v>175000</v>
      </c>
      <c r="H45" s="9">
        <v>175000</v>
      </c>
      <c r="I45" s="9">
        <f t="shared" si="11"/>
        <v>185000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6" t="s">
        <v>51</v>
      </c>
      <c r="C47" s="17"/>
      <c r="D47" s="5">
        <f t="shared" ref="D47:I47" si="12">+D48+D49+D50+D51+D52+D53+D54+D55+D56</f>
        <v>0</v>
      </c>
      <c r="E47" s="10">
        <f t="shared" si="12"/>
        <v>329170.95</v>
      </c>
      <c r="F47" s="5">
        <f t="shared" si="12"/>
        <v>329170.95</v>
      </c>
      <c r="G47" s="5">
        <f t="shared" si="12"/>
        <v>329168.95</v>
      </c>
      <c r="H47" s="5">
        <f t="shared" si="12"/>
        <v>329168.95</v>
      </c>
      <c r="I47" s="5">
        <f t="shared" si="12"/>
        <v>2</v>
      </c>
    </row>
    <row r="48" spans="2:9" x14ac:dyDescent="0.25">
      <c r="B48" s="7"/>
      <c r="C48" s="8" t="s">
        <v>52</v>
      </c>
      <c r="D48" s="9">
        <v>0</v>
      </c>
      <c r="E48" s="9">
        <v>285724.79999999999</v>
      </c>
      <c r="F48" s="9">
        <f>+D48+E48</f>
        <v>285724.79999999999</v>
      </c>
      <c r="G48" s="9">
        <v>285724.79999999999</v>
      </c>
      <c r="H48" s="9">
        <v>285724.79999999999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15080</v>
      </c>
      <c r="F49" s="9">
        <f t="shared" ref="F49:F56" si="13">+D49+E49</f>
        <v>15080</v>
      </c>
      <c r="G49" s="9">
        <v>15080</v>
      </c>
      <c r="H49" s="9">
        <v>15080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28366.15</v>
      </c>
      <c r="F53" s="9">
        <f t="shared" si="13"/>
        <v>28366.15</v>
      </c>
      <c r="G53" s="9">
        <v>28364.15</v>
      </c>
      <c r="H53" s="9">
        <v>28364.15</v>
      </c>
      <c r="I53" s="9">
        <f t="shared" si="14"/>
        <v>2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6" t="s">
        <v>61</v>
      </c>
      <c r="C57" s="17"/>
      <c r="D57" s="5">
        <f t="shared" ref="D57:I57" si="15">+D58+D59+D60</f>
        <v>109443307.39</v>
      </c>
      <c r="E57" s="10">
        <f t="shared" si="15"/>
        <v>-4904971.2300000004</v>
      </c>
      <c r="F57" s="5">
        <f t="shared" si="15"/>
        <v>104538336.16</v>
      </c>
      <c r="G57" s="5">
        <f t="shared" si="15"/>
        <v>17944163.010000002</v>
      </c>
      <c r="H57" s="5">
        <f t="shared" si="15"/>
        <v>9991411.3900000006</v>
      </c>
      <c r="I57" s="5">
        <f t="shared" si="15"/>
        <v>86594173.149999991</v>
      </c>
    </row>
    <row r="58" spans="2:9" x14ac:dyDescent="0.25">
      <c r="B58" s="7"/>
      <c r="C58" s="8" t="s">
        <v>62</v>
      </c>
      <c r="D58" s="9">
        <v>109443307.39</v>
      </c>
      <c r="E58" s="9">
        <v>-4904971.2300000004</v>
      </c>
      <c r="F58" s="9">
        <f>+D58+E58</f>
        <v>104538336.16</v>
      </c>
      <c r="G58" s="9">
        <v>17944163.010000002</v>
      </c>
      <c r="H58" s="9">
        <v>9991411.3900000006</v>
      </c>
      <c r="I58" s="9">
        <f>+F58-G58</f>
        <v>86594173.149999991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6" t="s">
        <v>65</v>
      </c>
      <c r="C61" s="1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6" t="s">
        <v>73</v>
      </c>
      <c r="C69" s="17"/>
      <c r="D69" s="5">
        <f t="shared" ref="D69:I69" si="18">+D70+D71+D72</f>
        <v>3650000</v>
      </c>
      <c r="E69" s="10">
        <f t="shared" si="18"/>
        <v>277200.7</v>
      </c>
      <c r="F69" s="5">
        <f t="shared" si="18"/>
        <v>3927200.7</v>
      </c>
      <c r="G69" s="5">
        <f t="shared" si="18"/>
        <v>3699286.77</v>
      </c>
      <c r="H69" s="5">
        <f t="shared" si="18"/>
        <v>3699286.77</v>
      </c>
      <c r="I69" s="5">
        <f t="shared" si="18"/>
        <v>227913.93000000017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9">
        <v>277200.7</v>
      </c>
      <c r="F72" s="9">
        <f>+D72+E72</f>
        <v>3927200.7</v>
      </c>
      <c r="G72" s="9">
        <v>3699286.77</v>
      </c>
      <c r="H72" s="9">
        <v>3699286.77</v>
      </c>
      <c r="I72" s="9">
        <f>+F72-G72</f>
        <v>227913.93000000017</v>
      </c>
    </row>
    <row r="73" spans="2:9" ht="15" customHeight="1" x14ac:dyDescent="0.25">
      <c r="B73" s="16" t="s">
        <v>77</v>
      </c>
      <c r="C73" s="17"/>
      <c r="D73" s="5">
        <f t="shared" ref="D73:I73" si="19">+D74+D75+D76+D77+D78+D79+D80</f>
        <v>11775589</v>
      </c>
      <c r="E73" s="10">
        <f t="shared" si="19"/>
        <v>0</v>
      </c>
      <c r="F73" s="5">
        <f t="shared" si="19"/>
        <v>11775589</v>
      </c>
      <c r="G73" s="5">
        <f t="shared" si="19"/>
        <v>5897535.2000000002</v>
      </c>
      <c r="H73" s="5">
        <f t="shared" si="19"/>
        <v>5897535.2000000002</v>
      </c>
      <c r="I73" s="5">
        <f t="shared" si="19"/>
        <v>5878053.7999999998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9">
        <v>3612773</v>
      </c>
      <c r="H74" s="9">
        <v>3612773</v>
      </c>
      <c r="I74" s="9">
        <f t="shared" ref="I74:I80" si="20">+F74-G74</f>
        <v>3482816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2284762.2000000002</v>
      </c>
      <c r="H75" s="9">
        <v>2284762.2000000002</v>
      </c>
      <c r="I75" s="9">
        <f t="shared" si="20"/>
        <v>2395237.7999999998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8" t="s">
        <v>85</v>
      </c>
      <c r="C81" s="19"/>
      <c r="D81" s="15">
        <f t="shared" ref="D81:I81" si="22">+D9+D17+D27+D37+D47+D57+D61+D69+D73</f>
        <v>275677285.88000005</v>
      </c>
      <c r="E81" s="15">
        <f t="shared" si="22"/>
        <v>9664438.8299999982</v>
      </c>
      <c r="F81" s="15">
        <f t="shared" si="22"/>
        <v>285341724.70999998</v>
      </c>
      <c r="G81" s="15">
        <f t="shared" si="22"/>
        <v>110502034.79000001</v>
      </c>
      <c r="H81" s="15">
        <f t="shared" si="22"/>
        <v>102439003.27</v>
      </c>
      <c r="I81" s="15">
        <f t="shared" si="22"/>
        <v>174839689.92000002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TESO6</cp:lastModifiedBy>
  <dcterms:created xsi:type="dcterms:W3CDTF">2023-01-30T17:05:08Z</dcterms:created>
  <dcterms:modified xsi:type="dcterms:W3CDTF">2023-07-29T00:38:46Z</dcterms:modified>
</cp:coreProperties>
</file>