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I ESTADOS E INFORMACIÓN PRESUPUESTARIA\b) Estado Analítico\"/>
    </mc:Choice>
  </mc:AlternateContent>
  <xr:revisionPtr revIDLastSave="0" documentId="13_ncr:1_{BAF1606B-BC56-47EB-8053-0CF0163A2CCC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E69" i="1"/>
  <c r="D69" i="1"/>
  <c r="F68" i="1"/>
  <c r="I68" i="1" s="1"/>
  <c r="I67" i="1"/>
  <c r="F67" i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F57" i="1" s="1"/>
  <c r="I58" i="1"/>
  <c r="F58" i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I50" i="1"/>
  <c r="F50" i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I42" i="1"/>
  <c r="F42" i="1"/>
  <c r="F41" i="1"/>
  <c r="I41" i="1" s="1"/>
  <c r="F40" i="1"/>
  <c r="I40" i="1" s="1"/>
  <c r="F39" i="1"/>
  <c r="I39" i="1" s="1"/>
  <c r="F38" i="1"/>
  <c r="I38" i="1" s="1"/>
  <c r="I37" i="1" s="1"/>
  <c r="H37" i="1"/>
  <c r="G37" i="1"/>
  <c r="E37" i="1"/>
  <c r="D37" i="1"/>
  <c r="F36" i="1"/>
  <c r="I36" i="1" s="1"/>
  <c r="F35" i="1"/>
  <c r="I35" i="1" s="1"/>
  <c r="I34" i="1"/>
  <c r="F34" i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I27" i="1" s="1"/>
  <c r="H27" i="1"/>
  <c r="G27" i="1"/>
  <c r="E27" i="1"/>
  <c r="E81" i="1" s="1"/>
  <c r="D27" i="1"/>
  <c r="D81" i="1" s="1"/>
  <c r="I26" i="1"/>
  <c r="F26" i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H81" i="1" s="1"/>
  <c r="G9" i="1"/>
  <c r="G81" i="1" s="1"/>
  <c r="E9" i="1"/>
  <c r="D9" i="1"/>
  <c r="I61" i="1" l="1"/>
  <c r="I47" i="1"/>
  <c r="I59" i="1"/>
  <c r="I57" i="1" s="1"/>
  <c r="I74" i="1"/>
  <c r="I73" i="1" s="1"/>
  <c r="F27" i="1"/>
  <c r="F81" i="1" s="1"/>
  <c r="I10" i="1"/>
  <c r="I9" i="1" s="1"/>
  <c r="I18" i="1"/>
  <c r="I17" i="1" s="1"/>
  <c r="F69" i="1"/>
  <c r="F37" i="1"/>
  <c r="F61" i="1"/>
  <c r="F47" i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<sst xmlns="http://schemas.openxmlformats.org/spreadsheetml/2006/main" count="87" uniqueCount="87">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</sst>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B4" sqref="B4:I4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 t="shared" ref="D9:I9" si="0">+D10+D11+D12+D13+D14+D15+D16</f>
        <v>61310476.020000003</v>
      </c>
      <c r="E9" s="6">
        <f t="shared" si="0"/>
        <v>3.637978807091713E-12</v>
      </c>
      <c r="F9" s="5">
        <f t="shared" si="0"/>
        <v>61310476.020000018</v>
      </c>
      <c r="G9" s="5">
        <f t="shared" si="0"/>
        <v>31751583.789999999</v>
      </c>
      <c r="H9" s="5">
        <f t="shared" si="0"/>
        <v>31751583.789999999</v>
      </c>
      <c r="I9" s="5">
        <f t="shared" si="0"/>
        <v>29558892.230000008</v>
      </c>
    </row>
    <row r="10" spans="2:9" x14ac:dyDescent="0.25">
      <c r="B10" s="7"/>
      <c r="C10" s="8" t="s">
        <v>14</v>
      </c>
      <c r="D10" s="9">
        <v>41402588.880000003</v>
      </c>
      <c r="E10" s="9">
        <v>109196.7</v>
      </c>
      <c r="F10" s="9">
        <f>D10+E10</f>
        <v>41511785.580000006</v>
      </c>
      <c r="G10" s="9">
        <v>22478159.73</v>
      </c>
      <c r="H10" s="9">
        <v>22478159.73</v>
      </c>
      <c r="I10" s="9">
        <f>F10-G10</f>
        <v>19033625.850000005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-120701.4</v>
      </c>
      <c r="F12" s="9">
        <f t="shared" si="1"/>
        <v>18001443.720000003</v>
      </c>
      <c r="G12" s="9">
        <v>9261919.3599999994</v>
      </c>
      <c r="H12" s="9">
        <v>9261919.3599999994</v>
      </c>
      <c r="I12" s="9">
        <f t="shared" si="2"/>
        <v>8739524.3600000031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11504.7</v>
      </c>
      <c r="F14" s="9">
        <f t="shared" si="1"/>
        <v>11504.7</v>
      </c>
      <c r="G14" s="9">
        <v>11504.7</v>
      </c>
      <c r="H14" s="9">
        <v>11504.7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6" t="s">
        <v>21</v>
      </c>
      <c r="C17" s="37"/>
      <c r="D17" s="5">
        <f t="shared" ref="D17:I17" si="3">+D18+D19+D20+D21+D22+D23+D24+D25+D26</f>
        <v>27515827.27</v>
      </c>
      <c r="E17" s="10">
        <f t="shared" si="3"/>
        <v>1290729.93</v>
      </c>
      <c r="F17" s="5">
        <f t="shared" si="3"/>
        <v>28806557.200000003</v>
      </c>
      <c r="G17" s="5">
        <f t="shared" si="3"/>
        <v>16090007.449999999</v>
      </c>
      <c r="H17" s="5">
        <f t="shared" si="3"/>
        <v>15764482.879999999</v>
      </c>
      <c r="I17" s="5">
        <f t="shared" si="3"/>
        <v>12716549.75</v>
      </c>
    </row>
    <row r="18" spans="2:9" ht="16.5" x14ac:dyDescent="0.25">
      <c r="B18" s="7"/>
      <c r="C18" s="8" t="s">
        <v>22</v>
      </c>
      <c r="D18" s="9">
        <v>3295060</v>
      </c>
      <c r="E18" s="9">
        <v>603904.97</v>
      </c>
      <c r="F18" s="9">
        <f>+D18+E18</f>
        <v>3898964.9699999997</v>
      </c>
      <c r="G18" s="9">
        <v>2567351.98</v>
      </c>
      <c r="H18" s="9">
        <v>2567351.98</v>
      </c>
      <c r="I18" s="9">
        <f>+F18-G18</f>
        <v>1331612.9899999998</v>
      </c>
    </row>
    <row r="19" spans="2:9" x14ac:dyDescent="0.25">
      <c r="B19" s="7"/>
      <c r="C19" s="8" t="s">
        <v>23</v>
      </c>
      <c r="D19" s="9">
        <v>3841288</v>
      </c>
      <c r="E19" s="9">
        <v>-557820.18000000005</v>
      </c>
      <c r="F19" s="9">
        <f t="shared" ref="F19:F26" si="4">+D19+E19</f>
        <v>3283467.82</v>
      </c>
      <c r="G19" s="9">
        <v>2190942.25</v>
      </c>
      <c r="H19" s="9">
        <v>2135872.25</v>
      </c>
      <c r="I19" s="9">
        <f t="shared" ref="I19:I26" si="5">+F19-G19</f>
        <v>1092525.5699999998</v>
      </c>
    </row>
    <row r="20" spans="2:9" ht="16.5" x14ac:dyDescent="0.25">
      <c r="B20" s="7"/>
      <c r="C20" s="8" t="s">
        <v>24</v>
      </c>
      <c r="D20" s="9">
        <v>2300</v>
      </c>
      <c r="E20" s="9">
        <v>2181.08</v>
      </c>
      <c r="F20" s="9">
        <f t="shared" si="4"/>
        <v>4481.08</v>
      </c>
      <c r="G20" s="9">
        <v>2181.08</v>
      </c>
      <c r="H20" s="9">
        <v>2181.08</v>
      </c>
      <c r="I20" s="9">
        <f t="shared" si="5"/>
        <v>2300</v>
      </c>
    </row>
    <row r="21" spans="2:9" x14ac:dyDescent="0.25">
      <c r="B21" s="7"/>
      <c r="C21" s="8" t="s">
        <v>25</v>
      </c>
      <c r="D21" s="9">
        <v>699405</v>
      </c>
      <c r="E21" s="9">
        <v>123746.27</v>
      </c>
      <c r="F21" s="9">
        <f t="shared" si="4"/>
        <v>823151.27</v>
      </c>
      <c r="G21" s="9">
        <v>311301.39</v>
      </c>
      <c r="H21" s="9">
        <v>311301.39</v>
      </c>
      <c r="I21" s="9">
        <f t="shared" si="5"/>
        <v>511849.88</v>
      </c>
    </row>
    <row r="22" spans="2:9" x14ac:dyDescent="0.25">
      <c r="B22" s="7"/>
      <c r="C22" s="8" t="s">
        <v>26</v>
      </c>
      <c r="D22" s="9">
        <v>887970.27</v>
      </c>
      <c r="E22" s="9">
        <v>220180.03</v>
      </c>
      <c r="F22" s="9">
        <f t="shared" si="4"/>
        <v>1108150.3</v>
      </c>
      <c r="G22" s="9">
        <v>572015.09</v>
      </c>
      <c r="H22" s="9">
        <v>572015.09</v>
      </c>
      <c r="I22" s="9">
        <f t="shared" si="5"/>
        <v>536135.21000000008</v>
      </c>
    </row>
    <row r="23" spans="2:9" x14ac:dyDescent="0.25">
      <c r="B23" s="7"/>
      <c r="C23" s="8" t="s">
        <v>27</v>
      </c>
      <c r="D23" s="9">
        <v>16188830</v>
      </c>
      <c r="E23" s="9">
        <v>113891.28</v>
      </c>
      <c r="F23" s="9">
        <f t="shared" si="4"/>
        <v>16302721.279999999</v>
      </c>
      <c r="G23" s="9">
        <v>9041291.8900000006</v>
      </c>
      <c r="H23" s="9">
        <v>8770837.3200000003</v>
      </c>
      <c r="I23" s="9">
        <f t="shared" si="5"/>
        <v>7261429.3899999987</v>
      </c>
    </row>
    <row r="24" spans="2:9" ht="16.5" x14ac:dyDescent="0.25">
      <c r="B24" s="7"/>
      <c r="C24" s="8" t="s">
        <v>28</v>
      </c>
      <c r="D24" s="9">
        <v>583650</v>
      </c>
      <c r="E24" s="9">
        <v>225967.21</v>
      </c>
      <c r="F24" s="9">
        <f t="shared" si="4"/>
        <v>809617.21</v>
      </c>
      <c r="G24" s="9">
        <v>219310.32</v>
      </c>
      <c r="H24" s="9">
        <v>219310.32</v>
      </c>
      <c r="I24" s="9">
        <f t="shared" si="5"/>
        <v>590306.8899999999</v>
      </c>
    </row>
    <row r="25" spans="2:9" x14ac:dyDescent="0.25">
      <c r="B25" s="7"/>
      <c r="C25" s="8" t="s">
        <v>29</v>
      </c>
      <c r="D25" s="9">
        <v>126800</v>
      </c>
      <c r="E25" s="9">
        <v>-47641.4</v>
      </c>
      <c r="F25" s="9">
        <f t="shared" si="4"/>
        <v>79158.600000000006</v>
      </c>
      <c r="G25" s="9">
        <v>0</v>
      </c>
      <c r="H25" s="9">
        <v>0</v>
      </c>
      <c r="I25" s="9">
        <f t="shared" si="5"/>
        <v>79158.600000000006</v>
      </c>
    </row>
    <row r="26" spans="2:9" x14ac:dyDescent="0.25">
      <c r="B26" s="7"/>
      <c r="C26" s="8" t="s">
        <v>30</v>
      </c>
      <c r="D26" s="9">
        <v>1890524</v>
      </c>
      <c r="E26" s="9">
        <v>606320.67000000004</v>
      </c>
      <c r="F26" s="9">
        <f t="shared" si="4"/>
        <v>2496844.67</v>
      </c>
      <c r="G26" s="9">
        <v>1185613.45</v>
      </c>
      <c r="H26" s="9">
        <v>1185613.45</v>
      </c>
      <c r="I26" s="9">
        <f t="shared" si="5"/>
        <v>1311231.22</v>
      </c>
    </row>
    <row r="27" spans="2:9" ht="15" customHeight="1" x14ac:dyDescent="0.25">
      <c r="B27" s="36" t="s">
        <v>31</v>
      </c>
      <c r="C27" s="37"/>
      <c r="D27" s="5">
        <f t="shared" ref="D27:I27" si="6">+D28+D29+D30+D31+D32+D33+D34+D35+D36</f>
        <v>51640377.120000005</v>
      </c>
      <c r="E27" s="10">
        <f t="shared" si="6"/>
        <v>7505450.5499999998</v>
      </c>
      <c r="F27" s="5">
        <f t="shared" si="6"/>
        <v>59145827.669999994</v>
      </c>
      <c r="G27" s="5">
        <f t="shared" si="6"/>
        <v>33445644.850000005</v>
      </c>
      <c r="H27" s="5">
        <f t="shared" si="6"/>
        <v>33346715.170000006</v>
      </c>
      <c r="I27" s="5">
        <f t="shared" si="6"/>
        <v>25700182.82</v>
      </c>
    </row>
    <row r="28" spans="2:9" x14ac:dyDescent="0.25">
      <c r="B28" s="7"/>
      <c r="C28" s="8" t="s">
        <v>32</v>
      </c>
      <c r="D28" s="9">
        <v>8891604</v>
      </c>
      <c r="E28" s="9">
        <v>335782.1</v>
      </c>
      <c r="F28" s="9">
        <f>+D28+E28</f>
        <v>9227386.0999999996</v>
      </c>
      <c r="G28" s="9">
        <v>4798333.7</v>
      </c>
      <c r="H28" s="9">
        <v>4798333.7</v>
      </c>
      <c r="I28" s="9">
        <f>+F28-G28</f>
        <v>4429052.3999999994</v>
      </c>
    </row>
    <row r="29" spans="2:9" x14ac:dyDescent="0.25">
      <c r="B29" s="7"/>
      <c r="C29" s="8" t="s">
        <v>33</v>
      </c>
      <c r="D29" s="9">
        <v>8372146.0999999996</v>
      </c>
      <c r="E29" s="9">
        <v>1647499.55</v>
      </c>
      <c r="F29" s="9">
        <f t="shared" ref="F29:F36" si="7">+D29+E29</f>
        <v>10019645.65</v>
      </c>
      <c r="G29" s="9">
        <v>5206652.95</v>
      </c>
      <c r="H29" s="9">
        <v>5206652.95</v>
      </c>
      <c r="I29" s="9">
        <f t="shared" ref="I29:I36" si="8">+F29-G29</f>
        <v>4812992.7</v>
      </c>
    </row>
    <row r="30" spans="2:9" ht="16.5" x14ac:dyDescent="0.25">
      <c r="B30" s="7"/>
      <c r="C30" s="8" t="s">
        <v>34</v>
      </c>
      <c r="D30" s="9">
        <v>5013076.18</v>
      </c>
      <c r="E30" s="9">
        <v>964371.33</v>
      </c>
      <c r="F30" s="9">
        <f t="shared" si="7"/>
        <v>5977447.5099999998</v>
      </c>
      <c r="G30" s="9">
        <v>2022033.15</v>
      </c>
      <c r="H30" s="9">
        <v>2022033.15</v>
      </c>
      <c r="I30" s="9">
        <f t="shared" si="8"/>
        <v>3955414.36</v>
      </c>
    </row>
    <row r="31" spans="2:9" x14ac:dyDescent="0.25">
      <c r="B31" s="7"/>
      <c r="C31" s="8" t="s">
        <v>35</v>
      </c>
      <c r="D31" s="9">
        <v>1006750</v>
      </c>
      <c r="E31" s="9">
        <v>77288.55</v>
      </c>
      <c r="F31" s="9">
        <f t="shared" si="7"/>
        <v>1084038.55</v>
      </c>
      <c r="G31" s="9">
        <v>343312.06</v>
      </c>
      <c r="H31" s="9">
        <v>343312.06</v>
      </c>
      <c r="I31" s="9">
        <f t="shared" si="8"/>
        <v>740726.49</v>
      </c>
    </row>
    <row r="32" spans="2:9" ht="16.5" x14ac:dyDescent="0.25">
      <c r="B32" s="7"/>
      <c r="C32" s="8" t="s">
        <v>36</v>
      </c>
      <c r="D32" s="9">
        <v>2492210</v>
      </c>
      <c r="E32" s="9">
        <v>1289176.6499999999</v>
      </c>
      <c r="F32" s="9">
        <f t="shared" si="7"/>
        <v>3781386.65</v>
      </c>
      <c r="G32" s="9">
        <v>2605568.4300000002</v>
      </c>
      <c r="H32" s="9">
        <v>2524136.4300000002</v>
      </c>
      <c r="I32" s="9">
        <f t="shared" si="8"/>
        <v>1175818.2199999997</v>
      </c>
    </row>
    <row r="33" spans="2:9" x14ac:dyDescent="0.25">
      <c r="B33" s="7"/>
      <c r="C33" s="8" t="s">
        <v>37</v>
      </c>
      <c r="D33" s="9">
        <v>5649454.0700000003</v>
      </c>
      <c r="E33" s="9">
        <v>50822.97</v>
      </c>
      <c r="F33" s="9">
        <f t="shared" si="7"/>
        <v>5700277.04</v>
      </c>
      <c r="G33" s="9">
        <v>2511502.9</v>
      </c>
      <c r="H33" s="9">
        <v>2498455.2200000002</v>
      </c>
      <c r="I33" s="9">
        <f t="shared" si="8"/>
        <v>3188774.14</v>
      </c>
    </row>
    <row r="34" spans="2:9" x14ac:dyDescent="0.25">
      <c r="B34" s="7"/>
      <c r="C34" s="8" t="s">
        <v>38</v>
      </c>
      <c r="D34" s="9">
        <v>1472149</v>
      </c>
      <c r="E34" s="9">
        <v>52062</v>
      </c>
      <c r="F34" s="9">
        <f t="shared" si="7"/>
        <v>1524211</v>
      </c>
      <c r="G34" s="9">
        <v>835525.14</v>
      </c>
      <c r="H34" s="9">
        <v>835525.14</v>
      </c>
      <c r="I34" s="9">
        <f t="shared" si="8"/>
        <v>688685.86</v>
      </c>
    </row>
    <row r="35" spans="2:9" x14ac:dyDescent="0.25">
      <c r="B35" s="7"/>
      <c r="C35" s="8" t="s">
        <v>39</v>
      </c>
      <c r="D35" s="9">
        <v>16670237.77</v>
      </c>
      <c r="E35" s="9">
        <v>2919593.53</v>
      </c>
      <c r="F35" s="9">
        <f t="shared" si="7"/>
        <v>19589831.300000001</v>
      </c>
      <c r="G35" s="9">
        <v>13850794.65</v>
      </c>
      <c r="H35" s="9">
        <v>13846344.65</v>
      </c>
      <c r="I35" s="9">
        <f t="shared" si="8"/>
        <v>5739036.6500000004</v>
      </c>
    </row>
    <row r="36" spans="2:9" x14ac:dyDescent="0.25">
      <c r="B36" s="7"/>
      <c r="C36" s="8" t="s">
        <v>40</v>
      </c>
      <c r="D36" s="9">
        <v>2072750</v>
      </c>
      <c r="E36" s="9">
        <v>168853.87</v>
      </c>
      <c r="F36" s="9">
        <f t="shared" si="7"/>
        <v>2241603.87</v>
      </c>
      <c r="G36" s="9">
        <v>1271921.8700000001</v>
      </c>
      <c r="H36" s="9">
        <v>1271921.8700000001</v>
      </c>
      <c r="I36" s="9">
        <f t="shared" si="8"/>
        <v>969682</v>
      </c>
    </row>
    <row r="37" spans="2:9" ht="15" customHeight="1" x14ac:dyDescent="0.25">
      <c r="B37" s="36" t="s">
        <v>41</v>
      </c>
      <c r="C37" s="37"/>
      <c r="D37" s="5">
        <f t="shared" ref="D37:I37" si="9">+D38+D39+D40+D41+D42+D43+D44+D45+D46</f>
        <v>10341709.08</v>
      </c>
      <c r="E37" s="10">
        <f t="shared" si="9"/>
        <v>7726929.5199999996</v>
      </c>
      <c r="F37" s="5">
        <f t="shared" si="9"/>
        <v>18068638.600000001</v>
      </c>
      <c r="G37" s="5">
        <f t="shared" si="9"/>
        <v>13956206.42</v>
      </c>
      <c r="H37" s="5">
        <f t="shared" si="9"/>
        <v>13954206.42</v>
      </c>
      <c r="I37" s="5">
        <f t="shared" si="9"/>
        <v>4112432.18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39000</v>
      </c>
      <c r="F39" s="9">
        <f t="shared" ref="F39:F46" si="10">+D39+E39</f>
        <v>1761710.93</v>
      </c>
      <c r="G39" s="9">
        <v>960742.9</v>
      </c>
      <c r="H39" s="9">
        <v>960742.9</v>
      </c>
      <c r="I39" s="9">
        <f t="shared" ref="I39:I46" si="11">+F39-G39</f>
        <v>800968.02999999991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653501</v>
      </c>
      <c r="H40" s="9">
        <v>653501</v>
      </c>
      <c r="I40" s="9">
        <f t="shared" si="11"/>
        <v>26499</v>
      </c>
    </row>
    <row r="41" spans="2:9" x14ac:dyDescent="0.25">
      <c r="B41" s="7"/>
      <c r="C41" s="8" t="s">
        <v>45</v>
      </c>
      <c r="D41" s="9">
        <v>5912498.1500000004</v>
      </c>
      <c r="E41" s="9">
        <v>7687929.5199999996</v>
      </c>
      <c r="F41" s="9">
        <f t="shared" si="10"/>
        <v>13600427.67</v>
      </c>
      <c r="G41" s="9">
        <v>11134872.52</v>
      </c>
      <c r="H41" s="9">
        <v>11132872.52</v>
      </c>
      <c r="I41" s="9">
        <f t="shared" si="11"/>
        <v>2465555.1500000004</v>
      </c>
    </row>
    <row r="42" spans="2:9" x14ac:dyDescent="0.25">
      <c r="B42" s="7"/>
      <c r="C42" s="8" t="s">
        <v>46</v>
      </c>
      <c r="D42" s="9">
        <v>1666500</v>
      </c>
      <c r="E42" s="9">
        <v>0</v>
      </c>
      <c r="F42" s="9">
        <f t="shared" si="10"/>
        <v>1666500</v>
      </c>
      <c r="G42" s="9">
        <v>962090</v>
      </c>
      <c r="H42" s="9">
        <v>962090</v>
      </c>
      <c r="I42" s="9">
        <f t="shared" si="11"/>
        <v>704410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0</v>
      </c>
      <c r="F45" s="9">
        <f t="shared" si="10"/>
        <v>360000</v>
      </c>
      <c r="G45" s="9">
        <v>245000</v>
      </c>
      <c r="H45" s="9">
        <v>245000</v>
      </c>
      <c r="I45" s="9">
        <f t="shared" si="11"/>
        <v>115000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6" t="s">
        <v>51</v>
      </c>
      <c r="C47" s="37"/>
      <c r="D47" s="5">
        <f t="shared" ref="D47:I47" si="12">+D48+D49+D50+D51+D52+D53+D54+D55+D56</f>
        <v>0</v>
      </c>
      <c r="E47" s="10">
        <f t="shared" si="12"/>
        <v>635549.44000000006</v>
      </c>
      <c r="F47" s="5">
        <f t="shared" si="12"/>
        <v>635549.44000000006</v>
      </c>
      <c r="G47" s="5">
        <f t="shared" si="12"/>
        <v>635547.44000000006</v>
      </c>
      <c r="H47" s="5">
        <f t="shared" si="12"/>
        <v>635547.44000000006</v>
      </c>
      <c r="I47" s="5">
        <f t="shared" si="12"/>
        <v>2</v>
      </c>
    </row>
    <row r="48" spans="2:9" x14ac:dyDescent="0.25">
      <c r="B48" s="7"/>
      <c r="C48" s="8" t="s">
        <v>52</v>
      </c>
      <c r="D48" s="9">
        <v>0</v>
      </c>
      <c r="E48" s="9">
        <v>585567.56000000006</v>
      </c>
      <c r="F48" s="9">
        <f>+D48+E48</f>
        <v>585567.56000000006</v>
      </c>
      <c r="G48" s="9">
        <v>585567.56000000006</v>
      </c>
      <c r="H48" s="9">
        <v>585567.56000000006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15080</v>
      </c>
      <c r="F49" s="9">
        <f t="shared" ref="F49:F56" si="13">+D49+E49</f>
        <v>15080</v>
      </c>
      <c r="G49" s="9">
        <v>15080</v>
      </c>
      <c r="H49" s="9">
        <v>15080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34901.879999999997</v>
      </c>
      <c r="F53" s="9">
        <f t="shared" si="13"/>
        <v>34901.879999999997</v>
      </c>
      <c r="G53" s="9">
        <v>34899.879999999997</v>
      </c>
      <c r="H53" s="9">
        <v>34899.879999999997</v>
      </c>
      <c r="I53" s="9">
        <f t="shared" si="14"/>
        <v>2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6" t="s">
        <v>61</v>
      </c>
      <c r="C57" s="37"/>
      <c r="D57" s="5">
        <f t="shared" ref="D57:I57" si="15">+D58+D59+D60</f>
        <v>109443307.39</v>
      </c>
      <c r="E57" s="10">
        <f t="shared" si="15"/>
        <v>-7187493.54</v>
      </c>
      <c r="F57" s="5">
        <f t="shared" si="15"/>
        <v>102255813.84999999</v>
      </c>
      <c r="G57" s="5">
        <f t="shared" si="15"/>
        <v>21590218.050000001</v>
      </c>
      <c r="H57" s="5">
        <f t="shared" si="15"/>
        <v>14610305.98</v>
      </c>
      <c r="I57" s="5">
        <f t="shared" si="15"/>
        <v>80665595.799999997</v>
      </c>
    </row>
    <row r="58" spans="2:9" x14ac:dyDescent="0.25">
      <c r="B58" s="7"/>
      <c r="C58" s="8" t="s">
        <v>62</v>
      </c>
      <c r="D58" s="9">
        <v>109443307.39</v>
      </c>
      <c r="E58" s="9">
        <v>-7187493.54</v>
      </c>
      <c r="F58" s="9">
        <f>+D58+E58</f>
        <v>102255813.84999999</v>
      </c>
      <c r="G58" s="9">
        <v>21590218.050000001</v>
      </c>
      <c r="H58" s="9">
        <v>14610305.98</v>
      </c>
      <c r="I58" s="9">
        <f>+F58-G58</f>
        <v>80665595.799999997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6" t="s">
        <v>65</v>
      </c>
      <c r="C61" s="3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6" t="s">
        <v>73</v>
      </c>
      <c r="C69" s="37"/>
      <c r="D69" s="5">
        <f t="shared" ref="D69:I69" si="18">+D70+D71+D72</f>
        <v>3650000</v>
      </c>
      <c r="E69" s="10">
        <f t="shared" si="18"/>
        <v>1997203.68</v>
      </c>
      <c r="F69" s="5">
        <f t="shared" si="18"/>
        <v>5647203.6799999997</v>
      </c>
      <c r="G69" s="5">
        <f t="shared" si="18"/>
        <v>5504386.1399999997</v>
      </c>
      <c r="H69" s="5">
        <f t="shared" si="18"/>
        <v>5504386.1399999997</v>
      </c>
      <c r="I69" s="5">
        <f t="shared" si="18"/>
        <v>142817.54000000004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9">
        <v>1997203.68</v>
      </c>
      <c r="F72" s="9">
        <f>+D72+E72</f>
        <v>5647203.6799999997</v>
      </c>
      <c r="G72" s="9">
        <v>5504386.1399999997</v>
      </c>
      <c r="H72" s="9">
        <v>5504386.1399999997</v>
      </c>
      <c r="I72" s="9">
        <f>+F72-G72</f>
        <v>142817.54000000004</v>
      </c>
    </row>
    <row r="73" spans="2:9" ht="15" customHeight="1" x14ac:dyDescent="0.25">
      <c r="B73" s="36" t="s">
        <v>77</v>
      </c>
      <c r="C73" s="37"/>
      <c r="D73" s="5">
        <f t="shared" ref="D73:I73" si="19">+D74+D75+D76+D77+D78+D79+D80</f>
        <v>11775589</v>
      </c>
      <c r="E73" s="10">
        <f t="shared" si="19"/>
        <v>0</v>
      </c>
      <c r="F73" s="5">
        <f t="shared" si="19"/>
        <v>11775589</v>
      </c>
      <c r="G73" s="5">
        <f t="shared" si="19"/>
        <v>6847742.3900000006</v>
      </c>
      <c r="H73" s="5">
        <f t="shared" si="19"/>
        <v>6847742.3900000006</v>
      </c>
      <c r="I73" s="5">
        <f t="shared" si="19"/>
        <v>4927846.6099999994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9">
        <v>4202679</v>
      </c>
      <c r="H74" s="9">
        <v>4202679</v>
      </c>
      <c r="I74" s="9">
        <f t="shared" ref="I74:I80" si="20">+F74-G74</f>
        <v>2892910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2645063.39</v>
      </c>
      <c r="H75" s="9">
        <v>2645063.39</v>
      </c>
      <c r="I75" s="9">
        <f t="shared" si="20"/>
        <v>2034936.6099999999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8" t="s">
        <v>85</v>
      </c>
      <c r="C81" s="39"/>
      <c r="D81" s="15">
        <f t="shared" ref="D81:I81" si="22">+D9+D17+D27+D37+D47+D57+D61+D69+D73</f>
        <v>275677285.88000005</v>
      </c>
      <c r="E81" s="15">
        <f t="shared" si="22"/>
        <v>11968369.580000002</v>
      </c>
      <c r="F81" s="15">
        <f t="shared" si="22"/>
        <v>287645655.45999998</v>
      </c>
      <c r="G81" s="15">
        <f t="shared" si="22"/>
        <v>129821336.53</v>
      </c>
      <c r="H81" s="15">
        <f t="shared" si="22"/>
        <v>122414970.21000001</v>
      </c>
      <c r="I81" s="15">
        <f t="shared" si="22"/>
        <v>157824318.93000001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2023-08-29T21:00:39Z</dcterms:modified>
</cp:coreProperties>
</file>