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9BD7D2EF-E7AB-4DD5-8A4B-F01DADFCA901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F61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I59" i="1" s="1"/>
  <c r="F58" i="1"/>
  <c r="I58" i="1" s="1"/>
  <c r="I57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F47" i="1" s="1"/>
  <c r="F50" i="1"/>
  <c r="I50" i="1" s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I37" i="1" s="1"/>
  <c r="H37" i="1"/>
  <c r="G37" i="1"/>
  <c r="E37" i="1"/>
  <c r="D37" i="1"/>
  <c r="F36" i="1"/>
  <c r="I36" i="1" s="1"/>
  <c r="F35" i="1"/>
  <c r="F27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G81" i="1" s="1"/>
  <c r="E27" i="1"/>
  <c r="E81" i="1" s="1"/>
  <c r="D27" i="1"/>
  <c r="D81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H81" i="1" s="1"/>
  <c r="G9" i="1"/>
  <c r="E9" i="1"/>
  <c r="D9" i="1"/>
  <c r="I73" i="1" l="1"/>
  <c r="I35" i="1"/>
  <c r="I27" i="1" s="1"/>
  <c r="I68" i="1"/>
  <c r="I61" i="1" s="1"/>
  <c r="I10" i="1"/>
  <c r="I9" i="1" s="1"/>
  <c r="I18" i="1"/>
  <c r="I17" i="1" s="1"/>
  <c r="F37" i="1"/>
  <c r="F81" i="1" s="1"/>
  <c r="F57" i="1"/>
  <c r="F73" i="1"/>
  <c r="I51" i="1"/>
  <c r="I47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<sst xmlns="http://schemas.openxmlformats.org/spreadsheetml/2006/main" count="87" uniqueCount="87">
  <si>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</si>
  <si>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</si>
  <si>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</si>
  <si>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</si>
  <si>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</si>
  <si>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</si>
  <si>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</si>
  <si>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</si>
  <si>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</si>
  <si>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</si>
  <si>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</si>
  <si>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</si>
  <si>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</si>
  <si>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</si>
  <si>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</si>
  <si>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</si>
  <si>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</si>
  <si>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</si>
  <si>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</si>
  <si>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</si>
  <si>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</si>
  <si>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</si>
  <si>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</si>
  <si>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</si>
  <si>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</si>
  <si>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</si>
  <si>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</si>
  <si>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</si>
  <si>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</si>
  <si>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</si>
  <si>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</si>
  <si>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</si>
  <si>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</si>
  <si>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</si>
  <si>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</si>
  <si>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</si>
  <si>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</si>
  <si>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</si>
  <si>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</si>
  <si>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</si>
  <si>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</si>
  <si>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</si>
  <si>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</si>
  <si>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</si>
  <si>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</si>
  <si>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</si>
  <si>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</si>
  <si>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</si>
  <si>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</si>
  <si>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</si>
  <si>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</si>
  <si>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</si>
  <si>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</si>
  <si>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</si>
  <si>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</si>
  <si>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</si>
  <si>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</si>
  <si>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</si>
  <si>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</si>
  <si>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</si>
  <si>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</si>
  <si>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</si>
  <si>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</si>
  <si>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</si>
  <si>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</si>
  <si>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</si>
  <si>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</si>
  <si>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</si>
  <si>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</si>
  <si>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</si>
  <si>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</si>
  <si>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</si>
  <si>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</si>
  <si>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</si>
  <si>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</si>
  <si>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</si>
  <si>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</si>
  <si>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</si>
  <si>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</si>
  <si>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</si>
  <si>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</si>
  <si>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</si>
  <si>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</si>
  <si>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</si>
  <si>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</si>
  <si>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</si>
  <si>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diciembrede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</si>
</sst>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 t="shared" ref="D9:I9" si="0">+D10+D11+D12+D13+D14+D15+D16</f>
        <v>61310476.020000003</v>
      </c>
      <c r="E9" s="6">
        <f t="shared" si="0"/>
        <v>-6.9121597334742546E-11</v>
      </c>
      <c r="F9" s="5">
        <f t="shared" si="0"/>
        <v>61310476.020000003</v>
      </c>
      <c r="G9" s="5">
        <f t="shared" si="0"/>
        <v>57015922.560000002</v>
      </c>
      <c r="H9" s="5">
        <f t="shared" si="0"/>
        <v>57015922.560000002</v>
      </c>
      <c r="I9" s="5">
        <f t="shared" si="0"/>
        <v>4294553.4600000009</v>
      </c>
    </row>
    <row r="10" spans="2:9" x14ac:dyDescent="0.25">
      <c r="B10" s="7"/>
      <c r="C10" s="8" t="s">
        <v>14</v>
      </c>
      <c r="D10" s="9">
        <v>41402588.880000003</v>
      </c>
      <c r="E10" s="9">
        <v>-992656.77</v>
      </c>
      <c r="F10" s="9">
        <f>D10+E10</f>
        <v>40409932.109999999</v>
      </c>
      <c r="G10" s="9">
        <v>38795803.399999999</v>
      </c>
      <c r="H10" s="9">
        <v>38795803.399999999</v>
      </c>
      <c r="I10" s="9">
        <f>F10-G10</f>
        <v>1614128.7100000009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981152.07</v>
      </c>
      <c r="F12" s="9">
        <f t="shared" si="1"/>
        <v>19103297.190000001</v>
      </c>
      <c r="G12" s="9">
        <v>18208614.460000001</v>
      </c>
      <c r="H12" s="9">
        <v>18208614.460000001</v>
      </c>
      <c r="I12" s="9">
        <f t="shared" si="2"/>
        <v>894682.73000000045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11504.7</v>
      </c>
      <c r="F14" s="9">
        <f t="shared" si="1"/>
        <v>11504.7</v>
      </c>
      <c r="G14" s="9">
        <v>11504.7</v>
      </c>
      <c r="H14" s="9">
        <v>11504.7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6" t="s">
        <v>21</v>
      </c>
      <c r="C17" s="17"/>
      <c r="D17" s="5">
        <f t="shared" ref="D17:I17" si="3">+D18+D19+D20+D21+D22+D23+D24+D25+D26</f>
        <v>27515827.27</v>
      </c>
      <c r="E17" s="10">
        <f t="shared" si="3"/>
        <v>8432326.2599999998</v>
      </c>
      <c r="F17" s="5">
        <f t="shared" si="3"/>
        <v>35948153.529999994</v>
      </c>
      <c r="G17" s="5">
        <f t="shared" si="3"/>
        <v>35300940.640000001</v>
      </c>
      <c r="H17" s="5">
        <f t="shared" si="3"/>
        <v>35300940.640000001</v>
      </c>
      <c r="I17" s="5">
        <f t="shared" si="3"/>
        <v>647212.8900000006</v>
      </c>
    </row>
    <row r="18" spans="2:9" ht="16.5" x14ac:dyDescent="0.25">
      <c r="B18" s="7"/>
      <c r="C18" s="8" t="s">
        <v>22</v>
      </c>
      <c r="D18" s="9">
        <v>3295060</v>
      </c>
      <c r="E18" s="9">
        <v>861822.44</v>
      </c>
      <c r="F18" s="9">
        <f>+D18+E18</f>
        <v>4156882.44</v>
      </c>
      <c r="G18" s="9">
        <v>4091385.33</v>
      </c>
      <c r="H18" s="9">
        <v>4091385.33</v>
      </c>
      <c r="I18" s="9">
        <f>+F18-G18</f>
        <v>65497.10999999987</v>
      </c>
    </row>
    <row r="19" spans="2:9" x14ac:dyDescent="0.25">
      <c r="B19" s="7"/>
      <c r="C19" s="8" t="s">
        <v>23</v>
      </c>
      <c r="D19" s="9">
        <v>3841288</v>
      </c>
      <c r="E19" s="9">
        <v>305441.8</v>
      </c>
      <c r="F19" s="9">
        <f t="shared" ref="F19:F26" si="4">+D19+E19</f>
        <v>4146729.8</v>
      </c>
      <c r="G19" s="9">
        <v>4002251.65</v>
      </c>
      <c r="H19" s="9">
        <v>4002251.65</v>
      </c>
      <c r="I19" s="9">
        <f t="shared" ref="I19:I26" si="5">+F19-G19</f>
        <v>144478.14999999991</v>
      </c>
    </row>
    <row r="20" spans="2:9" ht="16.5" x14ac:dyDescent="0.25">
      <c r="B20" s="7"/>
      <c r="C20" s="8" t="s">
        <v>24</v>
      </c>
      <c r="D20" s="9">
        <v>2300</v>
      </c>
      <c r="E20" s="9">
        <v>521.08000000000004</v>
      </c>
      <c r="F20" s="9">
        <f t="shared" si="4"/>
        <v>2821.08</v>
      </c>
      <c r="G20" s="9">
        <v>2821.08</v>
      </c>
      <c r="H20" s="9">
        <v>2821.08</v>
      </c>
      <c r="I20" s="9">
        <f t="shared" si="5"/>
        <v>0</v>
      </c>
    </row>
    <row r="21" spans="2:9" x14ac:dyDescent="0.25">
      <c r="B21" s="7"/>
      <c r="C21" s="8" t="s">
        <v>25</v>
      </c>
      <c r="D21" s="9">
        <v>699405</v>
      </c>
      <c r="E21" s="9">
        <v>5515650.2000000002</v>
      </c>
      <c r="F21" s="9">
        <f t="shared" si="4"/>
        <v>6215055.2000000002</v>
      </c>
      <c r="G21" s="9">
        <v>6187484.9699999997</v>
      </c>
      <c r="H21" s="9">
        <v>6187484.9699999997</v>
      </c>
      <c r="I21" s="9">
        <f t="shared" si="5"/>
        <v>27570.230000000447</v>
      </c>
    </row>
    <row r="22" spans="2:9" x14ac:dyDescent="0.25">
      <c r="B22" s="7"/>
      <c r="C22" s="8" t="s">
        <v>26</v>
      </c>
      <c r="D22" s="9">
        <v>887970.27</v>
      </c>
      <c r="E22" s="9">
        <v>-59083</v>
      </c>
      <c r="F22" s="9">
        <f t="shared" si="4"/>
        <v>828887.27</v>
      </c>
      <c r="G22" s="9">
        <v>828387.26</v>
      </c>
      <c r="H22" s="9">
        <v>828387.26</v>
      </c>
      <c r="I22" s="9">
        <f t="shared" si="5"/>
        <v>500.01000000000931</v>
      </c>
    </row>
    <row r="23" spans="2:9" x14ac:dyDescent="0.25">
      <c r="B23" s="7"/>
      <c r="C23" s="8" t="s">
        <v>27</v>
      </c>
      <c r="D23" s="9">
        <v>16188830</v>
      </c>
      <c r="E23" s="9">
        <v>183335.75</v>
      </c>
      <c r="F23" s="9">
        <f t="shared" si="4"/>
        <v>16372165.75</v>
      </c>
      <c r="G23" s="9">
        <v>16039971.18</v>
      </c>
      <c r="H23" s="9">
        <v>16039971.18</v>
      </c>
      <c r="I23" s="9">
        <f t="shared" si="5"/>
        <v>332194.5700000003</v>
      </c>
    </row>
    <row r="24" spans="2:9" ht="16.5" x14ac:dyDescent="0.25">
      <c r="B24" s="7"/>
      <c r="C24" s="8" t="s">
        <v>28</v>
      </c>
      <c r="D24" s="9">
        <v>583650</v>
      </c>
      <c r="E24" s="9">
        <v>1320685.1200000001</v>
      </c>
      <c r="F24" s="9">
        <f t="shared" si="4"/>
        <v>1904335.12</v>
      </c>
      <c r="G24" s="9">
        <v>1904334.47</v>
      </c>
      <c r="H24" s="9">
        <v>1904334.47</v>
      </c>
      <c r="I24" s="9">
        <f t="shared" si="5"/>
        <v>0.65000000013969839</v>
      </c>
    </row>
    <row r="25" spans="2:9" x14ac:dyDescent="0.25">
      <c r="B25" s="7"/>
      <c r="C25" s="8" t="s">
        <v>29</v>
      </c>
      <c r="D25" s="9">
        <v>126800</v>
      </c>
      <c r="E25" s="9">
        <v>-39102</v>
      </c>
      <c r="F25" s="9">
        <f t="shared" si="4"/>
        <v>87698</v>
      </c>
      <c r="G25" s="9">
        <v>82148</v>
      </c>
      <c r="H25" s="9">
        <v>82148</v>
      </c>
      <c r="I25" s="9">
        <f t="shared" si="5"/>
        <v>5550</v>
      </c>
    </row>
    <row r="26" spans="2:9" x14ac:dyDescent="0.25">
      <c r="B26" s="7"/>
      <c r="C26" s="8" t="s">
        <v>30</v>
      </c>
      <c r="D26" s="9">
        <v>1890524</v>
      </c>
      <c r="E26" s="9">
        <v>343054.87</v>
      </c>
      <c r="F26" s="9">
        <f t="shared" si="4"/>
        <v>2233578.87</v>
      </c>
      <c r="G26" s="9">
        <v>2162156.7000000002</v>
      </c>
      <c r="H26" s="9">
        <v>2162156.7000000002</v>
      </c>
      <c r="I26" s="9">
        <f t="shared" si="5"/>
        <v>71422.169999999925</v>
      </c>
    </row>
    <row r="27" spans="2:9" ht="15" customHeight="1" x14ac:dyDescent="0.25">
      <c r="B27" s="16" t="s">
        <v>31</v>
      </c>
      <c r="C27" s="17"/>
      <c r="D27" s="5">
        <f t="shared" ref="D27:I27" si="6">+D28+D29+D30+D31+D32+D33+D34+D35+D36</f>
        <v>51640377.120000005</v>
      </c>
      <c r="E27" s="10">
        <f t="shared" si="6"/>
        <v>15359967.729999999</v>
      </c>
      <c r="F27" s="5">
        <f t="shared" si="6"/>
        <v>67000344.849999994</v>
      </c>
      <c r="G27" s="5">
        <f t="shared" si="6"/>
        <v>66520817.719999991</v>
      </c>
      <c r="H27" s="5">
        <f t="shared" si="6"/>
        <v>63167748.850000001</v>
      </c>
      <c r="I27" s="5">
        <f t="shared" si="6"/>
        <v>479527.13000000059</v>
      </c>
    </row>
    <row r="28" spans="2:9" x14ac:dyDescent="0.25">
      <c r="B28" s="7"/>
      <c r="C28" s="8" t="s">
        <v>32</v>
      </c>
      <c r="D28" s="9">
        <v>8891604</v>
      </c>
      <c r="E28" s="9">
        <v>5659301</v>
      </c>
      <c r="F28" s="9">
        <f>+D28+E28</f>
        <v>14550905</v>
      </c>
      <c r="G28" s="9">
        <v>14520853.789999999</v>
      </c>
      <c r="H28" s="9">
        <v>14162229.960000001</v>
      </c>
      <c r="I28" s="9">
        <f>+F28-G28</f>
        <v>30051.210000000894</v>
      </c>
    </row>
    <row r="29" spans="2:9" x14ac:dyDescent="0.25">
      <c r="B29" s="7"/>
      <c r="C29" s="8" t="s">
        <v>33</v>
      </c>
      <c r="D29" s="9">
        <v>8372146.0999999996</v>
      </c>
      <c r="E29" s="9">
        <v>631081.9</v>
      </c>
      <c r="F29" s="9">
        <f t="shared" ref="F29:F36" si="7">+D29+E29</f>
        <v>9003228</v>
      </c>
      <c r="G29" s="9">
        <v>8932570.3000000007</v>
      </c>
      <c r="H29" s="9">
        <v>8878050.3000000007</v>
      </c>
      <c r="I29" s="9">
        <f t="shared" ref="I29:I36" si="8">+F29-G29</f>
        <v>70657.699999999255</v>
      </c>
    </row>
    <row r="30" spans="2:9" ht="16.5" x14ac:dyDescent="0.25">
      <c r="B30" s="7"/>
      <c r="C30" s="8" t="s">
        <v>34</v>
      </c>
      <c r="D30" s="9">
        <v>5013076.18</v>
      </c>
      <c r="E30" s="9">
        <v>1679735.91</v>
      </c>
      <c r="F30" s="9">
        <f t="shared" si="7"/>
        <v>6692812.0899999999</v>
      </c>
      <c r="G30" s="9">
        <v>6613556.6699999999</v>
      </c>
      <c r="H30" s="9">
        <v>4561408.66</v>
      </c>
      <c r="I30" s="9">
        <f t="shared" si="8"/>
        <v>79255.419999999925</v>
      </c>
    </row>
    <row r="31" spans="2:9" x14ac:dyDescent="0.25">
      <c r="B31" s="7"/>
      <c r="C31" s="8" t="s">
        <v>35</v>
      </c>
      <c r="D31" s="9">
        <v>1006750</v>
      </c>
      <c r="E31" s="9">
        <v>1332051.67</v>
      </c>
      <c r="F31" s="9">
        <f t="shared" si="7"/>
        <v>2338801.67</v>
      </c>
      <c r="G31" s="9">
        <v>2338309.62</v>
      </c>
      <c r="H31" s="9">
        <v>1650533.55</v>
      </c>
      <c r="I31" s="9">
        <f t="shared" si="8"/>
        <v>492.04999999981374</v>
      </c>
    </row>
    <row r="32" spans="2:9" ht="16.5" x14ac:dyDescent="0.25">
      <c r="B32" s="7"/>
      <c r="C32" s="8" t="s">
        <v>36</v>
      </c>
      <c r="D32" s="9">
        <v>2492210</v>
      </c>
      <c r="E32" s="9">
        <v>1700444.1599999999</v>
      </c>
      <c r="F32" s="9">
        <f t="shared" si="7"/>
        <v>4192654.16</v>
      </c>
      <c r="G32" s="9">
        <v>4142591.35</v>
      </c>
      <c r="H32" s="9">
        <v>4142591.35</v>
      </c>
      <c r="I32" s="9">
        <f t="shared" si="8"/>
        <v>50062.810000000056</v>
      </c>
    </row>
    <row r="33" spans="2:9" x14ac:dyDescent="0.25">
      <c r="B33" s="7"/>
      <c r="C33" s="8" t="s">
        <v>37</v>
      </c>
      <c r="D33" s="9">
        <v>5649454.0700000003</v>
      </c>
      <c r="E33" s="9">
        <v>-1115613.27</v>
      </c>
      <c r="F33" s="9">
        <f t="shared" si="7"/>
        <v>4533840.8000000007</v>
      </c>
      <c r="G33" s="9">
        <v>4524640.8</v>
      </c>
      <c r="H33" s="9">
        <v>4524640.8</v>
      </c>
      <c r="I33" s="9">
        <f t="shared" si="8"/>
        <v>9200.0000000009313</v>
      </c>
    </row>
    <row r="34" spans="2:9" x14ac:dyDescent="0.25">
      <c r="B34" s="7"/>
      <c r="C34" s="8" t="s">
        <v>38</v>
      </c>
      <c r="D34" s="9">
        <v>1472149</v>
      </c>
      <c r="E34" s="9">
        <v>342614.68</v>
      </c>
      <c r="F34" s="9">
        <f t="shared" si="7"/>
        <v>1814763.68</v>
      </c>
      <c r="G34" s="9">
        <v>1739762.42</v>
      </c>
      <c r="H34" s="9">
        <v>1739762.42</v>
      </c>
      <c r="I34" s="9">
        <f t="shared" si="8"/>
        <v>75001.260000000009</v>
      </c>
    </row>
    <row r="35" spans="2:9" x14ac:dyDescent="0.25">
      <c r="B35" s="7"/>
      <c r="C35" s="8" t="s">
        <v>39</v>
      </c>
      <c r="D35" s="9">
        <v>16670237.77</v>
      </c>
      <c r="E35" s="9">
        <v>5132364.0599999996</v>
      </c>
      <c r="F35" s="9">
        <f t="shared" si="7"/>
        <v>21802601.829999998</v>
      </c>
      <c r="G35" s="9">
        <v>21637829.149999999</v>
      </c>
      <c r="H35" s="9">
        <v>21437828.190000001</v>
      </c>
      <c r="I35" s="9">
        <f t="shared" si="8"/>
        <v>164772.6799999997</v>
      </c>
    </row>
    <row r="36" spans="2:9" x14ac:dyDescent="0.25">
      <c r="B36" s="7"/>
      <c r="C36" s="8" t="s">
        <v>40</v>
      </c>
      <c r="D36" s="9">
        <v>2072750</v>
      </c>
      <c r="E36" s="9">
        <v>-2012.38</v>
      </c>
      <c r="F36" s="9">
        <f t="shared" si="7"/>
        <v>2070737.62</v>
      </c>
      <c r="G36" s="9">
        <v>2070703.62</v>
      </c>
      <c r="H36" s="9">
        <v>2070703.62</v>
      </c>
      <c r="I36" s="9">
        <f t="shared" si="8"/>
        <v>34</v>
      </c>
    </row>
    <row r="37" spans="2:9" ht="15" customHeight="1" x14ac:dyDescent="0.25">
      <c r="B37" s="16" t="s">
        <v>41</v>
      </c>
      <c r="C37" s="17"/>
      <c r="D37" s="5">
        <f t="shared" ref="D37:I37" si="9">+D38+D39+D40+D41+D42+D43+D44+D45+D46</f>
        <v>10341709.08</v>
      </c>
      <c r="E37" s="10">
        <f t="shared" si="9"/>
        <v>33214503.93</v>
      </c>
      <c r="F37" s="5">
        <f t="shared" si="9"/>
        <v>43556213.009999998</v>
      </c>
      <c r="G37" s="5">
        <f t="shared" si="9"/>
        <v>26892149.68</v>
      </c>
      <c r="H37" s="5">
        <f t="shared" si="9"/>
        <v>26598899.68</v>
      </c>
      <c r="I37" s="5">
        <f t="shared" si="9"/>
        <v>16664063.329999998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-67458.92</v>
      </c>
      <c r="F39" s="9">
        <f t="shared" ref="F39:F46" si="10">+D39+E39</f>
        <v>1655252.01</v>
      </c>
      <c r="G39" s="9">
        <v>1655252.01</v>
      </c>
      <c r="H39" s="9">
        <v>1655252.01</v>
      </c>
      <c r="I39" s="9">
        <f t="shared" ref="I39:I46" si="11">+F39-G39</f>
        <v>0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662908</v>
      </c>
      <c r="H40" s="9">
        <v>662908</v>
      </c>
      <c r="I40" s="9">
        <f t="shared" si="11"/>
        <v>17092</v>
      </c>
    </row>
    <row r="41" spans="2:9" x14ac:dyDescent="0.25">
      <c r="B41" s="7"/>
      <c r="C41" s="8" t="s">
        <v>45</v>
      </c>
      <c r="D41" s="9">
        <v>5912498.1500000004</v>
      </c>
      <c r="E41" s="9">
        <v>33182137.850000001</v>
      </c>
      <c r="F41" s="9">
        <f t="shared" si="10"/>
        <v>39094636</v>
      </c>
      <c r="G41" s="9">
        <v>22447664.670000002</v>
      </c>
      <c r="H41" s="9">
        <v>22154414.670000002</v>
      </c>
      <c r="I41" s="9">
        <f t="shared" si="11"/>
        <v>16646971.329999998</v>
      </c>
    </row>
    <row r="42" spans="2:9" x14ac:dyDescent="0.25">
      <c r="B42" s="7"/>
      <c r="C42" s="8" t="s">
        <v>46</v>
      </c>
      <c r="D42" s="9">
        <v>1666500</v>
      </c>
      <c r="E42" s="9">
        <v>39825</v>
      </c>
      <c r="F42" s="9">
        <f t="shared" si="10"/>
        <v>1706325</v>
      </c>
      <c r="G42" s="9">
        <v>1706325</v>
      </c>
      <c r="H42" s="9">
        <v>1706325</v>
      </c>
      <c r="I42" s="9">
        <f t="shared" si="11"/>
        <v>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60000</v>
      </c>
      <c r="F45" s="9">
        <f t="shared" si="10"/>
        <v>420000</v>
      </c>
      <c r="G45" s="9">
        <v>420000</v>
      </c>
      <c r="H45" s="9">
        <v>420000</v>
      </c>
      <c r="I45" s="9">
        <f t="shared" si="11"/>
        <v>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6" t="s">
        <v>51</v>
      </c>
      <c r="C47" s="17"/>
      <c r="D47" s="5">
        <f t="shared" ref="D47:I47" si="12">+D48+D49+D50+D51+D52+D53+D54+D55+D56</f>
        <v>0</v>
      </c>
      <c r="E47" s="10">
        <f t="shared" si="12"/>
        <v>6192451.1799999997</v>
      </c>
      <c r="F47" s="5">
        <f t="shared" si="12"/>
        <v>6192451.1799999997</v>
      </c>
      <c r="G47" s="5">
        <f t="shared" si="12"/>
        <v>6192451.1799999997</v>
      </c>
      <c r="H47" s="5">
        <f t="shared" si="12"/>
        <v>6192451.1799999997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1159000.58</v>
      </c>
      <c r="F48" s="9">
        <f>+D48+E48</f>
        <v>1159000.58</v>
      </c>
      <c r="G48" s="9">
        <v>1159000.58</v>
      </c>
      <c r="H48" s="9">
        <v>1159000.58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1127042.31</v>
      </c>
      <c r="F49" s="9">
        <f t="shared" ref="F49:F56" si="13">+D49+E49</f>
        <v>1127042.31</v>
      </c>
      <c r="G49" s="9">
        <v>1127042.31</v>
      </c>
      <c r="H49" s="9">
        <v>1127042.31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3906408.29</v>
      </c>
      <c r="F53" s="9">
        <f t="shared" si="13"/>
        <v>3906408.29</v>
      </c>
      <c r="G53" s="9">
        <v>3906408.29</v>
      </c>
      <c r="H53" s="9">
        <v>3906408.29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6" t="s">
        <v>61</v>
      </c>
      <c r="C57" s="17"/>
      <c r="D57" s="5">
        <f t="shared" ref="D57:I57" si="15">+D58+D59+D60</f>
        <v>109443307.39</v>
      </c>
      <c r="E57" s="10">
        <f t="shared" si="15"/>
        <v>32535848.93</v>
      </c>
      <c r="F57" s="5">
        <f t="shared" si="15"/>
        <v>141979156.31999999</v>
      </c>
      <c r="G57" s="5">
        <f t="shared" si="15"/>
        <v>141979156.31</v>
      </c>
      <c r="H57" s="5">
        <f t="shared" si="15"/>
        <v>65811456.520000003</v>
      </c>
      <c r="I57" s="5">
        <f t="shared" si="15"/>
        <v>9.9999904632568359E-3</v>
      </c>
    </row>
    <row r="58" spans="2:9" x14ac:dyDescent="0.25">
      <c r="B58" s="7"/>
      <c r="C58" s="8" t="s">
        <v>62</v>
      </c>
      <c r="D58" s="9">
        <v>109443307.39</v>
      </c>
      <c r="E58" s="9">
        <v>32535848.93</v>
      </c>
      <c r="F58" s="9">
        <f>+D58+E58</f>
        <v>141979156.31999999</v>
      </c>
      <c r="G58" s="9">
        <v>141979156.31</v>
      </c>
      <c r="H58" s="9">
        <v>65811456.520000003</v>
      </c>
      <c r="I58" s="9">
        <f>+F58-G58</f>
        <v>9.9999904632568359E-3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6" t="s">
        <v>65</v>
      </c>
      <c r="C61" s="1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6" t="s">
        <v>73</v>
      </c>
      <c r="C69" s="17"/>
      <c r="D69" s="5">
        <f t="shared" ref="D69:I69" si="18">+D70+D71+D72</f>
        <v>3650000</v>
      </c>
      <c r="E69" s="10">
        <f t="shared" si="18"/>
        <v>3000691.37</v>
      </c>
      <c r="F69" s="5">
        <f t="shared" si="18"/>
        <v>6650691.3700000001</v>
      </c>
      <c r="G69" s="5">
        <f t="shared" si="18"/>
        <v>6650691.3700000001</v>
      </c>
      <c r="H69" s="5">
        <f t="shared" si="18"/>
        <v>6650691.3700000001</v>
      </c>
      <c r="I69" s="5">
        <f t="shared" si="18"/>
        <v>0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9">
        <v>3000691.37</v>
      </c>
      <c r="F72" s="9">
        <f>+D72+E72</f>
        <v>6650691.3700000001</v>
      </c>
      <c r="G72" s="9">
        <v>6650691.3700000001</v>
      </c>
      <c r="H72" s="9">
        <v>6650691.3700000001</v>
      </c>
      <c r="I72" s="9">
        <f>+F72-G72</f>
        <v>0</v>
      </c>
    </row>
    <row r="73" spans="2:9" ht="15" customHeight="1" x14ac:dyDescent="0.25">
      <c r="B73" s="16" t="s">
        <v>77</v>
      </c>
      <c r="C73" s="17"/>
      <c r="D73" s="5">
        <f t="shared" ref="D73:I73" si="19">+D74+D75+D76+D77+D78+D79+D80</f>
        <v>11775589</v>
      </c>
      <c r="E73" s="10">
        <f t="shared" si="19"/>
        <v>-300741.63</v>
      </c>
      <c r="F73" s="5">
        <f t="shared" si="19"/>
        <v>11474847.370000001</v>
      </c>
      <c r="G73" s="5">
        <f t="shared" si="19"/>
        <v>11474847.370000001</v>
      </c>
      <c r="H73" s="5">
        <f t="shared" si="19"/>
        <v>11474847.370000001</v>
      </c>
      <c r="I73" s="5">
        <f t="shared" si="19"/>
        <v>0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9">
        <v>7095589</v>
      </c>
      <c r="H74" s="9">
        <v>7095589</v>
      </c>
      <c r="I74" s="9">
        <f t="shared" ref="I74:I80" si="20">+F74-G74</f>
        <v>0</v>
      </c>
    </row>
    <row r="75" spans="2:9" x14ac:dyDescent="0.25">
      <c r="B75" s="7"/>
      <c r="C75" s="8" t="s">
        <v>79</v>
      </c>
      <c r="D75" s="9">
        <v>4680000</v>
      </c>
      <c r="E75" s="11">
        <v>-300741.63</v>
      </c>
      <c r="F75" s="9">
        <f t="shared" ref="F75:F80" si="21">+D75+E75</f>
        <v>4379258.37</v>
      </c>
      <c r="G75" s="9">
        <v>4379258.37</v>
      </c>
      <c r="H75" s="9">
        <v>4379258.37</v>
      </c>
      <c r="I75" s="9">
        <f t="shared" si="20"/>
        <v>0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8" t="s">
        <v>85</v>
      </c>
      <c r="C81" s="19"/>
      <c r="D81" s="15">
        <f t="shared" ref="D81:I81" si="22">+D9+D17+D27+D37+D47+D57+D61+D69+D73</f>
        <v>275677285.88000005</v>
      </c>
      <c r="E81" s="15">
        <f t="shared" si="22"/>
        <v>98435047.770000011</v>
      </c>
      <c r="F81" s="15">
        <f t="shared" si="22"/>
        <v>374112333.64999998</v>
      </c>
      <c r="G81" s="15">
        <f t="shared" si="22"/>
        <v>352026976.83000004</v>
      </c>
      <c r="H81" s="15">
        <f t="shared" si="22"/>
        <v>272212958.17000002</v>
      </c>
      <c r="I81" s="15">
        <f t="shared" si="22"/>
        <v>22085356.819999993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2024-03-01T20:31:07Z</dcterms:modified>
</cp:coreProperties>
</file>