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CB53FD44-848E-420A-8159-90A7806A3A0F}" xr6:coauthVersionLast="36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" l="1"/>
  <c r="G81" i="1"/>
  <c r="F80" i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F73" i="1" s="1"/>
  <c r="H73" i="1"/>
  <c r="G73" i="1"/>
  <c r="E73" i="1"/>
  <c r="D73" i="1"/>
  <c r="F72" i="1"/>
  <c r="I72" i="1" s="1"/>
  <c r="F71" i="1"/>
  <c r="I71" i="1" s="1"/>
  <c r="F70" i="1"/>
  <c r="I70" i="1" s="1"/>
  <c r="I69" i="1" s="1"/>
  <c r="H69" i="1"/>
  <c r="G69" i="1"/>
  <c r="F69" i="1"/>
  <c r="E69" i="1"/>
  <c r="D69" i="1"/>
  <c r="F68" i="1"/>
  <c r="I68" i="1" s="1"/>
  <c r="F67" i="1"/>
  <c r="F61" i="1" s="1"/>
  <c r="I66" i="1"/>
  <c r="F66" i="1"/>
  <c r="F65" i="1"/>
  <c r="I65" i="1" s="1"/>
  <c r="F64" i="1"/>
  <c r="I64" i="1" s="1"/>
  <c r="F63" i="1"/>
  <c r="I63" i="1" s="1"/>
  <c r="F62" i="1"/>
  <c r="I62" i="1" s="1"/>
  <c r="E61" i="1"/>
  <c r="D61" i="1"/>
  <c r="F60" i="1"/>
  <c r="I60" i="1" s="1"/>
  <c r="F59" i="1"/>
  <c r="I59" i="1" s="1"/>
  <c r="F58" i="1"/>
  <c r="F57" i="1" s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F47" i="1" s="1"/>
  <c r="I49" i="1"/>
  <c r="F49" i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I43" i="1" s="1"/>
  <c r="F42" i="1"/>
  <c r="F37" i="1" s="1"/>
  <c r="I41" i="1"/>
  <c r="F41" i="1"/>
  <c r="F40" i="1"/>
  <c r="I40" i="1" s="1"/>
  <c r="F39" i="1"/>
  <c r="I39" i="1" s="1"/>
  <c r="F38" i="1"/>
  <c r="I38" i="1" s="1"/>
  <c r="H37" i="1"/>
  <c r="G37" i="1"/>
  <c r="E37" i="1"/>
  <c r="D37" i="1"/>
  <c r="F36" i="1"/>
  <c r="I36" i="1" s="1"/>
  <c r="F35" i="1"/>
  <c r="I35" i="1" s="1"/>
  <c r="F34" i="1"/>
  <c r="F27" i="1" s="1"/>
  <c r="I33" i="1"/>
  <c r="F33" i="1"/>
  <c r="F32" i="1"/>
  <c r="I32" i="1" s="1"/>
  <c r="F31" i="1"/>
  <c r="I31" i="1" s="1"/>
  <c r="F30" i="1"/>
  <c r="I30" i="1" s="1"/>
  <c r="F29" i="1"/>
  <c r="I29" i="1" s="1"/>
  <c r="F28" i="1"/>
  <c r="I28" i="1" s="1"/>
  <c r="H27" i="1"/>
  <c r="G27" i="1"/>
  <c r="E27" i="1"/>
  <c r="D27" i="1"/>
  <c r="D81" i="1" s="1"/>
  <c r="F26" i="1"/>
  <c r="F17" i="1" s="1"/>
  <c r="I25" i="1"/>
  <c r="F25" i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H17" i="1"/>
  <c r="G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I9" i="1" s="1"/>
  <c r="H9" i="1"/>
  <c r="G9" i="1"/>
  <c r="F9" i="1"/>
  <c r="E9" i="1"/>
  <c r="E81" i="1" s="1"/>
  <c r="D9" i="1"/>
  <c r="F81" i="1" l="1"/>
  <c r="I26" i="1"/>
  <c r="I17" i="1" s="1"/>
  <c r="I34" i="1"/>
  <c r="I27" i="1" s="1"/>
  <c r="I50" i="1"/>
  <c r="I47" i="1" s="1"/>
  <c r="I58" i="1"/>
  <c r="I57" i="1" s="1"/>
  <c r="I67" i="1"/>
  <c r="I61" i="1" s="1"/>
  <c r="I42" i="1"/>
  <c r="I37" i="1" s="1"/>
  <c r="I74" i="1"/>
  <c r="I73" i="1" s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<sst xmlns="http://schemas.openxmlformats.org/spreadsheetml/2006/main" count="87" uniqueCount="87">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</sst>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E11" sqref="E11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16" t="s">
        <v>0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1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2</v>
      </c>
      <c r="C4" s="20"/>
      <c r="D4" s="20"/>
      <c r="E4" s="20"/>
      <c r="F4" s="20"/>
      <c r="G4" s="20"/>
      <c r="H4" s="20"/>
      <c r="I4" s="21"/>
    </row>
    <row r="5" spans="2:9" ht="15.75" thickBot="1" x14ac:dyDescent="0.3">
      <c r="B5" s="22" t="s">
        <v>86</v>
      </c>
      <c r="C5" s="23"/>
      <c r="D5" s="23"/>
      <c r="E5" s="23"/>
      <c r="F5" s="23"/>
      <c r="G5" s="23"/>
      <c r="H5" s="23"/>
      <c r="I5" s="24"/>
    </row>
    <row r="6" spans="2:9" ht="15.75" thickBot="1" x14ac:dyDescent="0.3">
      <c r="B6" s="25" t="s">
        <v>3</v>
      </c>
      <c r="C6" s="26"/>
      <c r="D6" s="31" t="s">
        <v>4</v>
      </c>
      <c r="E6" s="32"/>
      <c r="F6" s="32"/>
      <c r="G6" s="32"/>
      <c r="H6" s="33"/>
      <c r="I6" s="34" t="s">
        <v>5</v>
      </c>
    </row>
    <row r="7" spans="2:9" ht="17.25" thickBot="1" x14ac:dyDescent="0.3">
      <c r="B7" s="27"/>
      <c r="C7" s="28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5"/>
    </row>
    <row r="8" spans="2:9" ht="15.75" thickBot="1" x14ac:dyDescent="0.3">
      <c r="B8" s="29"/>
      <c r="C8" s="30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40" t="s">
        <v>13</v>
      </c>
      <c r="C9" s="41"/>
      <c r="D9" s="5">
        <f>+D10+D11+D12+D13+D14+D15+D16</f>
        <v>60860578.460000001</v>
      </c>
      <c r="E9" s="6">
        <f t="shared" ref="E9:I9" si="0">+E10+E11+E12+E13+E14+E15+E16</f>
        <v>0</v>
      </c>
      <c r="F9" s="5">
        <f t="shared" si="0"/>
        <v>60860578.460000001</v>
      </c>
      <c r="G9" s="5">
        <f t="shared" si="0"/>
        <v>18854721.689999998</v>
      </c>
      <c r="H9" s="5">
        <f t="shared" si="0"/>
        <v>18854721.689999998</v>
      </c>
      <c r="I9" s="5">
        <f t="shared" si="0"/>
        <v>42005856.770000003</v>
      </c>
    </row>
    <row r="10" spans="2:9" x14ac:dyDescent="0.25">
      <c r="B10" s="7"/>
      <c r="C10" s="8" t="s">
        <v>14</v>
      </c>
      <c r="D10" s="9">
        <v>39178651.950000003</v>
      </c>
      <c r="E10" s="9">
        <v>-679370.64</v>
      </c>
      <c r="F10" s="9">
        <f>D10+E10</f>
        <v>38499281.310000002</v>
      </c>
      <c r="G10" s="9">
        <v>12945665.119999999</v>
      </c>
      <c r="H10" s="9">
        <v>12945665.119999999</v>
      </c>
      <c r="I10" s="9">
        <f>F10-G10</f>
        <v>25553616.190000005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19909288.300000001</v>
      </c>
      <c r="E12" s="9">
        <v>679370.64</v>
      </c>
      <c r="F12" s="9">
        <f t="shared" si="1"/>
        <v>20588658.940000001</v>
      </c>
      <c r="G12" s="9">
        <v>5909056.5700000003</v>
      </c>
      <c r="H12" s="9">
        <v>5909056.5700000003</v>
      </c>
      <c r="I12" s="9">
        <f t="shared" si="2"/>
        <v>14679602.370000001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0</v>
      </c>
      <c r="F14" s="9">
        <f t="shared" si="1"/>
        <v>0</v>
      </c>
      <c r="G14" s="9">
        <v>0</v>
      </c>
      <c r="H14" s="9">
        <v>0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1772638.21</v>
      </c>
      <c r="E15" s="9">
        <v>0</v>
      </c>
      <c r="F15" s="9">
        <f t="shared" si="1"/>
        <v>1772638.21</v>
      </c>
      <c r="G15" s="9">
        <v>0</v>
      </c>
      <c r="H15" s="9">
        <v>0</v>
      </c>
      <c r="I15" s="9">
        <f t="shared" si="2"/>
        <v>1772638.21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36" t="s">
        <v>21</v>
      </c>
      <c r="C17" s="37"/>
      <c r="D17" s="5">
        <f t="shared" ref="D17:I17" si="3">+D18+D19+D20+D21+D22+D23+D24+D25+D26</f>
        <v>23577287.27</v>
      </c>
      <c r="E17" s="10">
        <f t="shared" si="3"/>
        <v>4778732.3499999996</v>
      </c>
      <c r="F17" s="5">
        <f t="shared" si="3"/>
        <v>28356019.620000001</v>
      </c>
      <c r="G17" s="5">
        <f t="shared" si="3"/>
        <v>8889456.1700000018</v>
      </c>
      <c r="H17" s="5">
        <f t="shared" si="3"/>
        <v>8301561.3700000001</v>
      </c>
      <c r="I17" s="5">
        <f t="shared" si="3"/>
        <v>19466563.449999999</v>
      </c>
    </row>
    <row r="18" spans="2:9" ht="16.5" x14ac:dyDescent="0.25">
      <c r="B18" s="7"/>
      <c r="C18" s="8" t="s">
        <v>22</v>
      </c>
      <c r="D18" s="9">
        <v>4143538</v>
      </c>
      <c r="E18" s="9">
        <v>904305.79</v>
      </c>
      <c r="F18" s="9">
        <f>+D18+E18</f>
        <v>5047843.79</v>
      </c>
      <c r="G18" s="9">
        <v>1239642.07</v>
      </c>
      <c r="H18" s="9">
        <v>1220365.07</v>
      </c>
      <c r="I18" s="9">
        <f>+F18-G18</f>
        <v>3808201.7199999997</v>
      </c>
    </row>
    <row r="19" spans="2:9" x14ac:dyDescent="0.25">
      <c r="B19" s="7"/>
      <c r="C19" s="8" t="s">
        <v>23</v>
      </c>
      <c r="D19" s="9">
        <v>2978929.27</v>
      </c>
      <c r="E19" s="9">
        <v>518564.7</v>
      </c>
      <c r="F19" s="9">
        <f t="shared" ref="F19:F26" si="4">+D19+E19</f>
        <v>3497493.97</v>
      </c>
      <c r="G19" s="9">
        <v>1336359.1200000001</v>
      </c>
      <c r="H19" s="9">
        <v>1279247.8500000001</v>
      </c>
      <c r="I19" s="9">
        <f t="shared" ref="I19:I26" si="5">+F19-G19</f>
        <v>2161134.85</v>
      </c>
    </row>
    <row r="20" spans="2:9" ht="16.5" x14ac:dyDescent="0.25">
      <c r="B20" s="7"/>
      <c r="C20" s="8" t="s">
        <v>24</v>
      </c>
      <c r="D20" s="9">
        <v>3800</v>
      </c>
      <c r="E20" s="9">
        <v>840</v>
      </c>
      <c r="F20" s="9">
        <f t="shared" si="4"/>
        <v>4640</v>
      </c>
      <c r="G20" s="9">
        <v>840</v>
      </c>
      <c r="H20" s="9">
        <v>840</v>
      </c>
      <c r="I20" s="9">
        <f t="shared" si="5"/>
        <v>3800</v>
      </c>
    </row>
    <row r="21" spans="2:9" x14ac:dyDescent="0.25">
      <c r="B21" s="7"/>
      <c r="C21" s="8" t="s">
        <v>25</v>
      </c>
      <c r="D21" s="9">
        <v>633830</v>
      </c>
      <c r="E21" s="9">
        <v>62474.19</v>
      </c>
      <c r="F21" s="9">
        <f t="shared" si="4"/>
        <v>696304.19</v>
      </c>
      <c r="G21" s="9">
        <v>117160.87</v>
      </c>
      <c r="H21" s="9">
        <v>106720.87</v>
      </c>
      <c r="I21" s="9">
        <f t="shared" si="5"/>
        <v>579143.31999999995</v>
      </c>
    </row>
    <row r="22" spans="2:9" x14ac:dyDescent="0.25">
      <c r="B22" s="7"/>
      <c r="C22" s="8" t="s">
        <v>26</v>
      </c>
      <c r="D22" s="9">
        <v>735020</v>
      </c>
      <c r="E22" s="9">
        <v>106230.04</v>
      </c>
      <c r="F22" s="9">
        <f t="shared" si="4"/>
        <v>841250.04</v>
      </c>
      <c r="G22" s="9">
        <v>230484.66</v>
      </c>
      <c r="H22" s="9">
        <v>230484.66</v>
      </c>
      <c r="I22" s="9">
        <f t="shared" si="5"/>
        <v>610765.38</v>
      </c>
    </row>
    <row r="23" spans="2:9" x14ac:dyDescent="0.25">
      <c r="B23" s="7"/>
      <c r="C23" s="8" t="s">
        <v>27</v>
      </c>
      <c r="D23" s="9">
        <v>13241700</v>
      </c>
      <c r="E23" s="9">
        <v>2719935.84</v>
      </c>
      <c r="F23" s="9">
        <f t="shared" si="4"/>
        <v>15961635.84</v>
      </c>
      <c r="G23" s="9">
        <v>5448301.1299999999</v>
      </c>
      <c r="H23" s="9">
        <v>5106763.5999999996</v>
      </c>
      <c r="I23" s="9">
        <f t="shared" si="5"/>
        <v>10513334.710000001</v>
      </c>
    </row>
    <row r="24" spans="2:9" ht="16.5" x14ac:dyDescent="0.25">
      <c r="B24" s="7"/>
      <c r="C24" s="8" t="s">
        <v>28</v>
      </c>
      <c r="D24" s="9">
        <v>215120</v>
      </c>
      <c r="E24" s="9">
        <v>258565.26</v>
      </c>
      <c r="F24" s="9">
        <f t="shared" si="4"/>
        <v>473685.26</v>
      </c>
      <c r="G24" s="9">
        <v>251274.92</v>
      </c>
      <c r="H24" s="9">
        <v>91745.919999999998</v>
      </c>
      <c r="I24" s="9">
        <f t="shared" si="5"/>
        <v>222410.34</v>
      </c>
    </row>
    <row r="25" spans="2:9" x14ac:dyDescent="0.25">
      <c r="B25" s="7"/>
      <c r="C25" s="8" t="s">
        <v>29</v>
      </c>
      <c r="D25" s="9">
        <v>4950</v>
      </c>
      <c r="E25" s="9">
        <v>0</v>
      </c>
      <c r="F25" s="9">
        <f t="shared" si="4"/>
        <v>4950</v>
      </c>
      <c r="G25" s="9">
        <v>0</v>
      </c>
      <c r="H25" s="9">
        <v>0</v>
      </c>
      <c r="I25" s="9">
        <f t="shared" si="5"/>
        <v>4950</v>
      </c>
    </row>
    <row r="26" spans="2:9" x14ac:dyDescent="0.25">
      <c r="B26" s="7"/>
      <c r="C26" s="8" t="s">
        <v>30</v>
      </c>
      <c r="D26" s="9">
        <v>1620400</v>
      </c>
      <c r="E26" s="9">
        <v>207816.53</v>
      </c>
      <c r="F26" s="9">
        <f t="shared" si="4"/>
        <v>1828216.53</v>
      </c>
      <c r="G26" s="9">
        <v>265393.40000000002</v>
      </c>
      <c r="H26" s="9">
        <v>265393.40000000002</v>
      </c>
      <c r="I26" s="9">
        <f t="shared" si="5"/>
        <v>1562823.13</v>
      </c>
    </row>
    <row r="27" spans="2:9" ht="15" customHeight="1" x14ac:dyDescent="0.25">
      <c r="B27" s="36" t="s">
        <v>31</v>
      </c>
      <c r="C27" s="37"/>
      <c r="D27" s="5">
        <f t="shared" ref="D27:I27" si="6">+D28+D29+D30+D31+D32+D33+D34+D35+D36</f>
        <v>60712205.030000001</v>
      </c>
      <c r="E27" s="10">
        <f t="shared" si="6"/>
        <v>12800430.170000002</v>
      </c>
      <c r="F27" s="5">
        <f t="shared" si="6"/>
        <v>73512635.200000003</v>
      </c>
      <c r="G27" s="5">
        <f t="shared" si="6"/>
        <v>27504179.140000001</v>
      </c>
      <c r="H27" s="5">
        <f t="shared" si="6"/>
        <v>27090412.699999999</v>
      </c>
      <c r="I27" s="5">
        <f t="shared" si="6"/>
        <v>46008456.060000002</v>
      </c>
    </row>
    <row r="28" spans="2:9" x14ac:dyDescent="0.25">
      <c r="B28" s="7"/>
      <c r="C28" s="8" t="s">
        <v>32</v>
      </c>
      <c r="D28" s="9">
        <v>9219348</v>
      </c>
      <c r="E28" s="9">
        <v>342164.32</v>
      </c>
      <c r="F28" s="9">
        <f>+D28+E28</f>
        <v>9561512.3200000003</v>
      </c>
      <c r="G28" s="9">
        <v>2492361.36</v>
      </c>
      <c r="H28" s="9">
        <v>2492361.36</v>
      </c>
      <c r="I28" s="9">
        <f>+F28-G28</f>
        <v>7069150.9600000009</v>
      </c>
    </row>
    <row r="29" spans="2:9" x14ac:dyDescent="0.25">
      <c r="B29" s="7"/>
      <c r="C29" s="8" t="s">
        <v>33</v>
      </c>
      <c r="D29" s="9">
        <v>7972846.7999999998</v>
      </c>
      <c r="E29" s="9">
        <v>1395084.87</v>
      </c>
      <c r="F29" s="9">
        <f t="shared" ref="F29:F36" si="7">+D29+E29</f>
        <v>9367931.6699999999</v>
      </c>
      <c r="G29" s="9">
        <v>2397988.7000000002</v>
      </c>
      <c r="H29" s="9">
        <v>2397988.7000000002</v>
      </c>
      <c r="I29" s="9">
        <f t="shared" ref="I29:I36" si="8">+F29-G29</f>
        <v>6969942.9699999997</v>
      </c>
    </row>
    <row r="30" spans="2:9" ht="16.5" x14ac:dyDescent="0.25">
      <c r="B30" s="7"/>
      <c r="C30" s="8" t="s">
        <v>34</v>
      </c>
      <c r="D30" s="9">
        <v>4479203.18</v>
      </c>
      <c r="E30" s="9">
        <v>619932.17000000004</v>
      </c>
      <c r="F30" s="9">
        <f t="shared" si="7"/>
        <v>5099135.3499999996</v>
      </c>
      <c r="G30" s="9">
        <v>843164.5</v>
      </c>
      <c r="H30" s="9">
        <v>841764.5</v>
      </c>
      <c r="I30" s="9">
        <f t="shared" si="8"/>
        <v>4255970.8499999996</v>
      </c>
    </row>
    <row r="31" spans="2:9" x14ac:dyDescent="0.25">
      <c r="B31" s="7"/>
      <c r="C31" s="8" t="s">
        <v>35</v>
      </c>
      <c r="D31" s="9">
        <v>707292.15</v>
      </c>
      <c r="E31" s="9">
        <v>31439.5</v>
      </c>
      <c r="F31" s="9">
        <f t="shared" si="7"/>
        <v>738731.65</v>
      </c>
      <c r="G31" s="9">
        <v>33997.32</v>
      </c>
      <c r="H31" s="9">
        <v>33997.32</v>
      </c>
      <c r="I31" s="9">
        <f t="shared" si="8"/>
        <v>704734.33000000007</v>
      </c>
    </row>
    <row r="32" spans="2:9" ht="16.5" x14ac:dyDescent="0.25">
      <c r="B32" s="7"/>
      <c r="C32" s="8" t="s">
        <v>36</v>
      </c>
      <c r="D32" s="9">
        <v>2766347.96</v>
      </c>
      <c r="E32" s="9">
        <v>444284.62</v>
      </c>
      <c r="F32" s="9">
        <f t="shared" si="7"/>
        <v>3210632.58</v>
      </c>
      <c r="G32" s="9">
        <v>944777.52</v>
      </c>
      <c r="H32" s="9">
        <v>944777.52</v>
      </c>
      <c r="I32" s="9">
        <f t="shared" si="8"/>
        <v>2265855.06</v>
      </c>
    </row>
    <row r="33" spans="2:9" x14ac:dyDescent="0.25">
      <c r="B33" s="7"/>
      <c r="C33" s="8" t="s">
        <v>37</v>
      </c>
      <c r="D33" s="9">
        <v>4516800</v>
      </c>
      <c r="E33" s="9">
        <v>1363118.99</v>
      </c>
      <c r="F33" s="9">
        <f t="shared" si="7"/>
        <v>5879918.9900000002</v>
      </c>
      <c r="G33" s="9">
        <v>1658707.34</v>
      </c>
      <c r="H33" s="9">
        <v>1249151.9099999999</v>
      </c>
      <c r="I33" s="9">
        <f t="shared" si="8"/>
        <v>4221211.6500000004</v>
      </c>
    </row>
    <row r="34" spans="2:9" x14ac:dyDescent="0.25">
      <c r="B34" s="7"/>
      <c r="C34" s="8" t="s">
        <v>38</v>
      </c>
      <c r="D34" s="9">
        <v>1542605</v>
      </c>
      <c r="E34" s="9">
        <v>150579.98000000001</v>
      </c>
      <c r="F34" s="9">
        <f t="shared" si="7"/>
        <v>1693184.98</v>
      </c>
      <c r="G34" s="9">
        <v>607151.66</v>
      </c>
      <c r="H34" s="9">
        <v>604340.65</v>
      </c>
      <c r="I34" s="9">
        <f t="shared" si="8"/>
        <v>1086033.3199999998</v>
      </c>
    </row>
    <row r="35" spans="2:9" x14ac:dyDescent="0.25">
      <c r="B35" s="7"/>
      <c r="C35" s="8" t="s">
        <v>39</v>
      </c>
      <c r="D35" s="9">
        <v>27476041.940000001</v>
      </c>
      <c r="E35" s="9">
        <v>8405362.7200000007</v>
      </c>
      <c r="F35" s="9">
        <f t="shared" si="7"/>
        <v>35881404.660000004</v>
      </c>
      <c r="G35" s="9">
        <v>17825373.739999998</v>
      </c>
      <c r="H35" s="9">
        <v>17825373.739999998</v>
      </c>
      <c r="I35" s="9">
        <f t="shared" si="8"/>
        <v>18056030.920000006</v>
      </c>
    </row>
    <row r="36" spans="2:9" x14ac:dyDescent="0.25">
      <c r="B36" s="7"/>
      <c r="C36" s="8" t="s">
        <v>40</v>
      </c>
      <c r="D36" s="9">
        <v>2031720</v>
      </c>
      <c r="E36" s="9">
        <v>48463</v>
      </c>
      <c r="F36" s="9">
        <f t="shared" si="7"/>
        <v>2080183</v>
      </c>
      <c r="G36" s="9">
        <v>700657</v>
      </c>
      <c r="H36" s="9">
        <v>700657</v>
      </c>
      <c r="I36" s="9">
        <f t="shared" si="8"/>
        <v>1379526</v>
      </c>
    </row>
    <row r="37" spans="2:9" ht="15" customHeight="1" x14ac:dyDescent="0.25">
      <c r="B37" s="36" t="s">
        <v>41</v>
      </c>
      <c r="C37" s="37"/>
      <c r="D37" s="5">
        <f t="shared" ref="D37:I37" si="9">+D38+D39+D40+D41+D42+D43+D44+D45+D46</f>
        <v>11031324.059999999</v>
      </c>
      <c r="E37" s="10">
        <f t="shared" si="9"/>
        <v>2694387.59</v>
      </c>
      <c r="F37" s="5">
        <f t="shared" si="9"/>
        <v>13725711.649999999</v>
      </c>
      <c r="G37" s="5">
        <f t="shared" si="9"/>
        <v>6367562.3600000003</v>
      </c>
      <c r="H37" s="5">
        <f t="shared" si="9"/>
        <v>6367562.3600000003</v>
      </c>
      <c r="I37" s="5">
        <f t="shared" si="9"/>
        <v>7358149.2899999982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1894327.18</v>
      </c>
      <c r="E39" s="9">
        <v>385900</v>
      </c>
      <c r="F39" s="9">
        <f t="shared" ref="F39:F46" si="10">+D39+E39</f>
        <v>2280227.1799999997</v>
      </c>
      <c r="G39" s="9">
        <v>577300</v>
      </c>
      <c r="H39" s="9">
        <v>577300</v>
      </c>
      <c r="I39" s="9">
        <f t="shared" ref="I39:I46" si="11">+F39-G39</f>
        <v>1702927.1799999997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512109</v>
      </c>
      <c r="H40" s="9">
        <v>512109</v>
      </c>
      <c r="I40" s="9">
        <f t="shared" si="11"/>
        <v>167891</v>
      </c>
    </row>
    <row r="41" spans="2:9" x14ac:dyDescent="0.25">
      <c r="B41" s="7"/>
      <c r="C41" s="8" t="s">
        <v>45</v>
      </c>
      <c r="D41" s="9">
        <v>6376996.8799999999</v>
      </c>
      <c r="E41" s="9">
        <v>2224487.59</v>
      </c>
      <c r="F41" s="9">
        <f t="shared" si="10"/>
        <v>8601484.4699999988</v>
      </c>
      <c r="G41" s="9">
        <v>4571473.3600000003</v>
      </c>
      <c r="H41" s="9">
        <v>4571473.3600000003</v>
      </c>
      <c r="I41" s="9">
        <f t="shared" si="11"/>
        <v>4030011.1099999985</v>
      </c>
    </row>
    <row r="42" spans="2:9" x14ac:dyDescent="0.25">
      <c r="B42" s="7"/>
      <c r="C42" s="8" t="s">
        <v>46</v>
      </c>
      <c r="D42" s="9">
        <v>1660000</v>
      </c>
      <c r="E42" s="9">
        <v>0</v>
      </c>
      <c r="F42" s="9">
        <f t="shared" si="10"/>
        <v>1660000</v>
      </c>
      <c r="G42" s="9">
        <v>538680</v>
      </c>
      <c r="H42" s="9">
        <v>538680</v>
      </c>
      <c r="I42" s="9">
        <f t="shared" si="11"/>
        <v>1121320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420000</v>
      </c>
      <c r="E45" s="9">
        <v>84000</v>
      </c>
      <c r="F45" s="9">
        <f t="shared" si="10"/>
        <v>504000</v>
      </c>
      <c r="G45" s="9">
        <v>168000</v>
      </c>
      <c r="H45" s="9">
        <v>168000</v>
      </c>
      <c r="I45" s="9">
        <f t="shared" si="11"/>
        <v>336000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36" t="s">
        <v>51</v>
      </c>
      <c r="C47" s="37"/>
      <c r="D47" s="5">
        <f t="shared" ref="D47:I47" si="12">+D48+D49+D50+D51+D52+D53+D54+D55+D56</f>
        <v>0</v>
      </c>
      <c r="E47" s="10">
        <f t="shared" si="12"/>
        <v>34118.379999999997</v>
      </c>
      <c r="F47" s="5">
        <f t="shared" si="12"/>
        <v>34118.379999999997</v>
      </c>
      <c r="G47" s="5">
        <f t="shared" si="12"/>
        <v>34118.379999999997</v>
      </c>
      <c r="H47" s="5">
        <f t="shared" si="12"/>
        <v>34118.379999999997</v>
      </c>
      <c r="I47" s="5">
        <f t="shared" si="12"/>
        <v>0</v>
      </c>
    </row>
    <row r="48" spans="2:9" x14ac:dyDescent="0.25">
      <c r="B48" s="7"/>
      <c r="C48" s="8" t="s">
        <v>52</v>
      </c>
      <c r="D48" s="9">
        <v>0</v>
      </c>
      <c r="E48" s="9">
        <v>15558.38</v>
      </c>
      <c r="F48" s="9">
        <f>+D48+E48</f>
        <v>15558.38</v>
      </c>
      <c r="G48" s="9">
        <v>15558.38</v>
      </c>
      <c r="H48" s="9">
        <v>15558.38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0</v>
      </c>
      <c r="F49" s="9">
        <f t="shared" ref="F49:F56" si="13">+D49+E49</f>
        <v>0</v>
      </c>
      <c r="G49" s="9">
        <v>0</v>
      </c>
      <c r="H49" s="9">
        <v>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18560</v>
      </c>
      <c r="F50" s="9">
        <f t="shared" si="13"/>
        <v>18560</v>
      </c>
      <c r="G50" s="9">
        <v>18560</v>
      </c>
      <c r="H50" s="9">
        <v>18560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0</v>
      </c>
      <c r="F53" s="9">
        <f t="shared" si="13"/>
        <v>0</v>
      </c>
      <c r="G53" s="9">
        <v>0</v>
      </c>
      <c r="H53" s="9">
        <v>0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36" t="s">
        <v>61</v>
      </c>
      <c r="C57" s="37"/>
      <c r="D57" s="5">
        <f t="shared" ref="D57:I57" si="15">+D58+D59+D60</f>
        <v>137372975.31</v>
      </c>
      <c r="E57" s="10">
        <f t="shared" si="15"/>
        <v>-1103348.71</v>
      </c>
      <c r="F57" s="5">
        <f t="shared" si="15"/>
        <v>136269626.59999999</v>
      </c>
      <c r="G57" s="5">
        <f t="shared" si="15"/>
        <v>2879676.8</v>
      </c>
      <c r="H57" s="5">
        <f t="shared" si="15"/>
        <v>2879676.8</v>
      </c>
      <c r="I57" s="5">
        <f t="shared" si="15"/>
        <v>133389949.8</v>
      </c>
    </row>
    <row r="58" spans="2:9" x14ac:dyDescent="0.25">
      <c r="B58" s="7"/>
      <c r="C58" s="8" t="s">
        <v>62</v>
      </c>
      <c r="D58" s="9">
        <v>137372975.31</v>
      </c>
      <c r="E58" s="9">
        <v>-1103348.71</v>
      </c>
      <c r="F58" s="9">
        <f>+D58+E58</f>
        <v>136269626.59999999</v>
      </c>
      <c r="G58" s="9">
        <v>2879676.8</v>
      </c>
      <c r="H58" s="9">
        <v>2879676.8</v>
      </c>
      <c r="I58" s="9">
        <f>+F58-G58</f>
        <v>133389949.8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36" t="s">
        <v>65</v>
      </c>
      <c r="C61" s="3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36" t="s">
        <v>73</v>
      </c>
      <c r="C69" s="37"/>
      <c r="D69" s="5">
        <f t="shared" ref="D69:I69" si="18">+D70+D71+D72</f>
        <v>3594000</v>
      </c>
      <c r="E69" s="10">
        <f t="shared" si="18"/>
        <v>1283541.04</v>
      </c>
      <c r="F69" s="5">
        <f t="shared" si="18"/>
        <v>4877541.04</v>
      </c>
      <c r="G69" s="5">
        <f t="shared" si="18"/>
        <v>4601622.6100000003</v>
      </c>
      <c r="H69" s="5">
        <f t="shared" si="18"/>
        <v>4601622.6100000003</v>
      </c>
      <c r="I69" s="5">
        <f t="shared" si="18"/>
        <v>275918.4299999997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3594000</v>
      </c>
      <c r="E72" s="9">
        <v>1283541.04</v>
      </c>
      <c r="F72" s="9">
        <f>+D72+E72</f>
        <v>4877541.04</v>
      </c>
      <c r="G72" s="9">
        <v>4601622.6100000003</v>
      </c>
      <c r="H72" s="9">
        <v>4601622.6100000003</v>
      </c>
      <c r="I72" s="9">
        <f>+F72-G72</f>
        <v>275918.4299999997</v>
      </c>
    </row>
    <row r="73" spans="2:9" ht="15" customHeight="1" x14ac:dyDescent="0.25">
      <c r="B73" s="36" t="s">
        <v>77</v>
      </c>
      <c r="C73" s="37"/>
      <c r="D73" s="5">
        <f t="shared" ref="D73:I73" si="19">+D74+D75+D76+D77+D78+D79+D80</f>
        <v>11196786</v>
      </c>
      <c r="E73" s="10">
        <f t="shared" si="19"/>
        <v>0</v>
      </c>
      <c r="F73" s="5">
        <f t="shared" si="19"/>
        <v>11196786</v>
      </c>
      <c r="G73" s="5">
        <f t="shared" si="19"/>
        <v>3486710.96</v>
      </c>
      <c r="H73" s="5">
        <f t="shared" si="19"/>
        <v>3486710.96</v>
      </c>
      <c r="I73" s="5">
        <f t="shared" si="19"/>
        <v>7710075.04</v>
      </c>
    </row>
    <row r="74" spans="2:9" x14ac:dyDescent="0.25">
      <c r="B74" s="7"/>
      <c r="C74" s="8" t="s">
        <v>78</v>
      </c>
      <c r="D74" s="9">
        <v>6516786</v>
      </c>
      <c r="E74" s="11">
        <v>0</v>
      </c>
      <c r="F74" s="9">
        <f>+D74+E74</f>
        <v>6516786</v>
      </c>
      <c r="G74" s="9">
        <v>2242257</v>
      </c>
      <c r="H74" s="9">
        <v>2242257</v>
      </c>
      <c r="I74" s="9">
        <f t="shared" ref="I74:I80" si="20">+F74-G74</f>
        <v>4274529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1244453.96</v>
      </c>
      <c r="H75" s="9">
        <v>1244453.96</v>
      </c>
      <c r="I75" s="9">
        <f t="shared" si="20"/>
        <v>3435546.04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38" t="s">
        <v>85</v>
      </c>
      <c r="C81" s="39"/>
      <c r="D81" s="15">
        <f t="shared" ref="D81:I81" si="22">+D9+D17+D27+D37+D47+D57+D61+D69+D73</f>
        <v>308345156.13</v>
      </c>
      <c r="E81" s="15">
        <f t="shared" si="22"/>
        <v>20487860.82</v>
      </c>
      <c r="F81" s="15">
        <f t="shared" si="22"/>
        <v>328833016.94999999</v>
      </c>
      <c r="G81" s="15">
        <f t="shared" si="22"/>
        <v>72618048.109999999</v>
      </c>
      <c r="H81" s="15">
        <f t="shared" si="22"/>
        <v>71616386.86999999</v>
      </c>
      <c r="I81" s="15">
        <f t="shared" si="22"/>
        <v>256214968.84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2024-05-29T19:43:27Z</dcterms:modified>
</cp:coreProperties>
</file>