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4272EBC5-5E04-4541-BC87-F3CEDC5F7D49}" xr6:coauthVersionLast="36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  <c r="G62" i="1"/>
  <c r="H59" i="1"/>
  <c r="G59" i="1"/>
  <c r="H52" i="1"/>
  <c r="G52" i="1"/>
  <c r="H46" i="1"/>
  <c r="G46" i="1"/>
  <c r="H42" i="1"/>
  <c r="G42" i="1"/>
  <c r="H32" i="1"/>
  <c r="G32" i="1"/>
  <c r="H28" i="1"/>
  <c r="G28" i="1"/>
  <c r="H18" i="1"/>
  <c r="G18" i="1"/>
  <c r="H15" i="1"/>
  <c r="G15" i="1"/>
  <c r="H7" i="1"/>
  <c r="H25" i="1" s="1"/>
  <c r="H64" i="1" s="1"/>
  <c r="G7" i="1"/>
  <c r="G25" i="1" s="1"/>
  <c r="G64" i="1" s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<sst xmlns="http://schemas.openxmlformats.org/spreadsheetml/2006/main" count="59" uniqueCount="59">
  <si>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</si>
  <si>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</si>
  <si>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</si>
  <si>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</si>
  <si>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</si>
  <si>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</si>
  <si>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</si>
  <si>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</si>
  <si>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</si>
  <si>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</si>
  <si>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</si>
  <si>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</si>
  <si>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</si>
  <si>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</si>
  <si>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</si>
  <si>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</si>
  <si>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</si>
  <si>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</si>
  <si>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</si>
  <si>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</si>
  <si>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</si>
  <si>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</si>
  <si>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</si>
  <si>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</si>
  <si>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</si>
  <si>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</si>
  <si>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</si>
  <si>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</si>
  <si>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</si>
  <si>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</si>
  <si>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</si>
  <si>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</si>
  <si>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</si>
  <si>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</si>
  <si>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</si>
  <si>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</si>
  <si>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</si>
  <si>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</si>
  <si>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</si>
  <si>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</si>
  <si>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</si>
  <si>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</si>
  <si>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</si>
  <si>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</si>
  <si>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</si>
  <si>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</si>
  <si>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</si>
  <si>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</si>
  <si>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</si>
  <si>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</si>
  <si>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</si>
  <si>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</si>
  <si>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</si>
  <si>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</si>
  <si>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</si>
  <si>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</si>
  <si>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</si>
  <si>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</si>
  <si>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31 de mayo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</si>
</sst>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4" fontId="7" fillId="0" borderId="0" xfId="0" applyNumberFormat="1" applyFont="1" applyBorder="1"/>
    <xf numFmtId="2" fontId="7" fillId="0" borderId="0" xfId="0" applyNumberFormat="1" applyFont="1" applyBorder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7" fillId="0" borderId="0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FADA-A34E-41A7-A202-1E78C1565D58}">
  <sheetPr>
    <tabColor rgb="FFFF495C"/>
  </sheetPr>
  <dimension ref="B1:J69"/>
  <sheetViews>
    <sheetView showGridLines="0" tabSelected="1" zoomScale="202" zoomScaleNormal="202" workbookViewId="0">
      <selection activeCell="B2" sqref="B2:H65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35" t="s">
        <v>0</v>
      </c>
      <c r="C2" s="36"/>
      <c r="D2" s="36"/>
      <c r="E2" s="36"/>
      <c r="F2" s="36"/>
      <c r="G2" s="36"/>
      <c r="H2" s="37"/>
    </row>
    <row r="3" spans="2:10" ht="9.9499999999999993" customHeight="1">
      <c r="B3" s="38" t="s">
        <v>1</v>
      </c>
      <c r="C3" s="39"/>
      <c r="D3" s="39"/>
      <c r="E3" s="39"/>
      <c r="F3" s="39"/>
      <c r="G3" s="39"/>
      <c r="H3" s="40"/>
    </row>
    <row r="4" spans="2:10" ht="9.9499999999999993" customHeight="1" thickBot="1">
      <c r="B4" s="41" t="s">
        <v>58</v>
      </c>
      <c r="C4" s="42"/>
      <c r="D4" s="42"/>
      <c r="E4" s="42"/>
      <c r="F4" s="42"/>
      <c r="G4" s="42"/>
      <c r="H4" s="43"/>
    </row>
    <row r="5" spans="2:10" ht="9.9499999999999993" customHeight="1">
      <c r="B5" s="3"/>
      <c r="C5" s="4"/>
      <c r="D5" s="4"/>
      <c r="E5" s="4"/>
      <c r="F5" s="4"/>
      <c r="G5" s="5">
        <v>2024</v>
      </c>
      <c r="H5" s="6">
        <v>2023</v>
      </c>
    </row>
    <row r="6" spans="2:10" ht="9.9499999999999993" customHeight="1">
      <c r="B6" s="33" t="s">
        <v>2</v>
      </c>
      <c r="C6" s="34"/>
      <c r="D6" s="34"/>
      <c r="E6" s="34"/>
      <c r="F6" s="7"/>
      <c r="G6" s="7"/>
      <c r="H6" s="8"/>
    </row>
    <row r="7" spans="2:10" ht="9.9499999999999993" customHeight="1">
      <c r="B7" s="30" t="s">
        <v>3</v>
      </c>
      <c r="C7" s="31"/>
      <c r="D7" s="31"/>
      <c r="E7" s="31"/>
      <c r="F7" s="7"/>
      <c r="G7" s="9">
        <f>+G8+G9+G10+G11+G12+G13+G14</f>
        <v>13317603.719999999</v>
      </c>
      <c r="H7" s="10">
        <f>+H8+H9+H10+H11+H12+H13+H14</f>
        <v>26481621.900000002</v>
      </c>
      <c r="I7" s="11"/>
    </row>
    <row r="8" spans="2:10" ht="9.9499999999999993" customHeight="1">
      <c r="B8" s="27"/>
      <c r="C8" s="29" t="s">
        <v>4</v>
      </c>
      <c r="D8" s="29"/>
      <c r="E8" s="29"/>
      <c r="F8" s="7"/>
      <c r="G8" s="12">
        <v>4819189</v>
      </c>
      <c r="H8" s="13">
        <v>6285212</v>
      </c>
      <c r="I8" s="11"/>
    </row>
    <row r="9" spans="2:10" ht="9.9499999999999993" customHeight="1">
      <c r="B9" s="27"/>
      <c r="C9" s="29" t="s">
        <v>5</v>
      </c>
      <c r="D9" s="29"/>
      <c r="E9" s="29"/>
      <c r="F9" s="7"/>
      <c r="G9" s="12">
        <v>0</v>
      </c>
      <c r="H9" s="13">
        <v>0</v>
      </c>
    </row>
    <row r="10" spans="2:10" ht="9.9499999999999993" customHeight="1">
      <c r="B10" s="27"/>
      <c r="C10" s="29" t="s">
        <v>6</v>
      </c>
      <c r="D10" s="29"/>
      <c r="E10" s="29"/>
      <c r="F10" s="7"/>
      <c r="G10" s="12">
        <v>0</v>
      </c>
      <c r="H10" s="13">
        <v>0</v>
      </c>
    </row>
    <row r="11" spans="2:10" ht="9.9499999999999993" customHeight="1">
      <c r="B11" s="27"/>
      <c r="C11" s="29" t="s">
        <v>7</v>
      </c>
      <c r="D11" s="29"/>
      <c r="E11" s="29"/>
      <c r="F11" s="7"/>
      <c r="G11" s="12">
        <v>7895152.7199999997</v>
      </c>
      <c r="H11" s="13">
        <v>16563276.300000001</v>
      </c>
      <c r="J11" s="11"/>
    </row>
    <row r="12" spans="2:10" ht="9.9499999999999993" customHeight="1">
      <c r="B12" s="27"/>
      <c r="C12" s="29" t="s">
        <v>8</v>
      </c>
      <c r="D12" s="29"/>
      <c r="E12" s="29"/>
      <c r="F12" s="7"/>
      <c r="G12" s="12">
        <v>482431</v>
      </c>
      <c r="H12" s="13">
        <v>2325909.08</v>
      </c>
      <c r="J12" s="11"/>
    </row>
    <row r="13" spans="2:10" ht="9.9499999999999993" customHeight="1">
      <c r="B13" s="14"/>
      <c r="C13" s="44" t="s">
        <v>9</v>
      </c>
      <c r="D13" s="29"/>
      <c r="E13" s="29"/>
      <c r="F13" s="7"/>
      <c r="G13" s="12">
        <v>120831</v>
      </c>
      <c r="H13" s="13">
        <v>1307224.52</v>
      </c>
    </row>
    <row r="14" spans="2:10" ht="9.9499999999999993" customHeight="1">
      <c r="B14" s="27"/>
      <c r="C14" s="29" t="s">
        <v>10</v>
      </c>
      <c r="D14" s="29"/>
      <c r="E14" s="29"/>
      <c r="F14" s="7"/>
      <c r="G14" s="12">
        <v>0</v>
      </c>
      <c r="H14" s="13">
        <v>0</v>
      </c>
    </row>
    <row r="15" spans="2:10" ht="14.25" customHeight="1">
      <c r="B15" s="30" t="s">
        <v>11</v>
      </c>
      <c r="C15" s="31"/>
      <c r="D15" s="31"/>
      <c r="E15" s="31"/>
      <c r="F15" s="7"/>
      <c r="G15" s="15">
        <f>+G16+G17</f>
        <v>111708297.04000001</v>
      </c>
      <c r="H15" s="16">
        <f>+H16+H17</f>
        <v>333114019.69</v>
      </c>
    </row>
    <row r="16" spans="2:10" ht="14.25" customHeight="1">
      <c r="B16" s="27"/>
      <c r="C16" s="29" t="s">
        <v>12</v>
      </c>
      <c r="D16" s="29"/>
      <c r="E16" s="29"/>
      <c r="F16" s="7"/>
      <c r="G16" s="12">
        <v>111708297.04000001</v>
      </c>
      <c r="H16" s="13">
        <v>333114019.69</v>
      </c>
      <c r="I16" s="11"/>
    </row>
    <row r="17" spans="2:9" ht="9.9499999999999993" customHeight="1">
      <c r="B17" s="27"/>
      <c r="C17" s="29" t="s">
        <v>13</v>
      </c>
      <c r="D17" s="29"/>
      <c r="E17" s="29"/>
      <c r="F17" s="7"/>
      <c r="G17" s="12">
        <v>0</v>
      </c>
      <c r="H17" s="13">
        <v>0</v>
      </c>
      <c r="I17" s="11"/>
    </row>
    <row r="18" spans="2:9" ht="9.9499999999999993" customHeight="1">
      <c r="B18" s="30" t="s">
        <v>14</v>
      </c>
      <c r="C18" s="31"/>
      <c r="D18" s="31"/>
      <c r="E18" s="31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7"/>
      <c r="C19" s="29" t="s">
        <v>15</v>
      </c>
      <c r="D19" s="29"/>
      <c r="E19" s="29"/>
      <c r="F19" s="7"/>
      <c r="G19" s="12">
        <v>0</v>
      </c>
      <c r="H19" s="13">
        <v>0</v>
      </c>
    </row>
    <row r="20" spans="2:9" ht="9.9499999999999993" customHeight="1">
      <c r="B20" s="27"/>
      <c r="C20" s="29" t="s">
        <v>16</v>
      </c>
      <c r="D20" s="29"/>
      <c r="E20" s="29"/>
      <c r="F20" s="7"/>
      <c r="G20" s="12">
        <v>0</v>
      </c>
      <c r="H20" s="13">
        <v>0</v>
      </c>
    </row>
    <row r="21" spans="2:9" ht="9.9499999999999993" customHeight="1">
      <c r="B21" s="27"/>
      <c r="C21" s="29" t="s">
        <v>17</v>
      </c>
      <c r="D21" s="29"/>
      <c r="E21" s="29"/>
      <c r="F21" s="7"/>
      <c r="G21" s="12">
        <v>0</v>
      </c>
      <c r="H21" s="13">
        <v>0</v>
      </c>
    </row>
    <row r="22" spans="2:9" ht="9.9499999999999993" customHeight="1">
      <c r="B22" s="27"/>
      <c r="C22" s="29" t="s">
        <v>18</v>
      </c>
      <c r="D22" s="29"/>
      <c r="E22" s="29"/>
      <c r="F22" s="7"/>
      <c r="G22" s="12">
        <v>0</v>
      </c>
      <c r="H22" s="13">
        <v>0</v>
      </c>
    </row>
    <row r="23" spans="2:9" ht="9.9499999999999993" customHeight="1">
      <c r="B23" s="27"/>
      <c r="C23" s="29" t="s">
        <v>19</v>
      </c>
      <c r="D23" s="29"/>
      <c r="E23" s="29"/>
      <c r="F23" s="7"/>
      <c r="G23" s="12">
        <v>0</v>
      </c>
      <c r="H23" s="13">
        <v>0</v>
      </c>
    </row>
    <row r="24" spans="2:9" ht="9.9499999999999993" customHeight="1">
      <c r="B24" s="27"/>
      <c r="C24" s="7"/>
      <c r="D24" s="7"/>
      <c r="E24" s="7"/>
      <c r="F24" s="7"/>
      <c r="G24" s="17"/>
      <c r="H24" s="13"/>
    </row>
    <row r="25" spans="2:9" ht="9.9499999999999993" customHeight="1">
      <c r="B25" s="30" t="s">
        <v>20</v>
      </c>
      <c r="C25" s="31"/>
      <c r="D25" s="31"/>
      <c r="E25" s="31"/>
      <c r="F25" s="7"/>
      <c r="G25" s="15">
        <f>+G7+G15+G18</f>
        <v>125025900.76000001</v>
      </c>
      <c r="H25" s="16">
        <f>+H7+H15+H18</f>
        <v>359595641.58999997</v>
      </c>
      <c r="I25" s="11"/>
    </row>
    <row r="26" spans="2:9" ht="9.9499999999999993" customHeight="1">
      <c r="B26" s="27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3" t="s">
        <v>21</v>
      </c>
      <c r="C27" s="34"/>
      <c r="D27" s="34"/>
      <c r="E27" s="34"/>
      <c r="F27" s="7"/>
      <c r="G27" s="17"/>
      <c r="H27" s="13"/>
    </row>
    <row r="28" spans="2:9" ht="9.9499999999999993" customHeight="1">
      <c r="B28" s="30" t="s">
        <v>22</v>
      </c>
      <c r="C28" s="31"/>
      <c r="D28" s="31"/>
      <c r="E28" s="31"/>
      <c r="F28" s="7"/>
      <c r="G28" s="15">
        <f>+G29+G30+G31</f>
        <v>67293895.980000004</v>
      </c>
      <c r="H28" s="16">
        <f>+H29+H30+H31</f>
        <v>158837680.92000002</v>
      </c>
    </row>
    <row r="29" spans="2:9" ht="9.9499999999999993" customHeight="1">
      <c r="B29" s="27"/>
      <c r="C29" s="29" t="s">
        <v>23</v>
      </c>
      <c r="D29" s="29"/>
      <c r="E29" s="29"/>
      <c r="F29" s="7"/>
      <c r="G29" s="12">
        <v>23573960.16</v>
      </c>
      <c r="H29" s="13">
        <v>57015922.560000002</v>
      </c>
    </row>
    <row r="30" spans="2:9" ht="9.9499999999999993" customHeight="1">
      <c r="B30" s="27"/>
      <c r="C30" s="29" t="s">
        <v>24</v>
      </c>
      <c r="D30" s="29"/>
      <c r="E30" s="29"/>
      <c r="F30" s="7"/>
      <c r="G30" s="12">
        <v>11069475.119999999</v>
      </c>
      <c r="H30" s="13">
        <v>35300940.640000001</v>
      </c>
    </row>
    <row r="31" spans="2:9" ht="9.9499999999999993" customHeight="1">
      <c r="B31" s="27"/>
      <c r="C31" s="29" t="s">
        <v>25</v>
      </c>
      <c r="D31" s="29"/>
      <c r="E31" s="29"/>
      <c r="F31" s="7"/>
      <c r="G31" s="12">
        <v>32650460.699999999</v>
      </c>
      <c r="H31" s="13">
        <v>66520817.719999999</v>
      </c>
    </row>
    <row r="32" spans="2:9" ht="9.9499999999999993" customHeight="1">
      <c r="B32" s="30" t="s">
        <v>26</v>
      </c>
      <c r="C32" s="31"/>
      <c r="D32" s="31"/>
      <c r="E32" s="31"/>
      <c r="F32" s="7"/>
      <c r="G32" s="15">
        <f>+G33+G34+G35+G36+G37+G38+G39+G40+G41</f>
        <v>7765041.0999999996</v>
      </c>
      <c r="H32" s="16">
        <f>+H33+H34+H35+H36+H37+H38+H39+H40+H41</f>
        <v>26892149.68</v>
      </c>
    </row>
    <row r="33" spans="2:9" ht="9.9499999999999993" customHeight="1">
      <c r="B33" s="27"/>
      <c r="C33" s="29" t="s">
        <v>27</v>
      </c>
      <c r="D33" s="29"/>
      <c r="E33" s="29"/>
      <c r="F33" s="7"/>
      <c r="G33" s="12">
        <v>0</v>
      </c>
      <c r="H33" s="13">
        <v>0</v>
      </c>
    </row>
    <row r="34" spans="2:9" ht="9.9499999999999993" customHeight="1">
      <c r="B34" s="27"/>
      <c r="C34" s="29" t="s">
        <v>28</v>
      </c>
      <c r="D34" s="29"/>
      <c r="E34" s="29"/>
      <c r="F34" s="7"/>
      <c r="G34" s="12">
        <v>722350</v>
      </c>
      <c r="H34" s="13">
        <v>1655252.01</v>
      </c>
    </row>
    <row r="35" spans="2:9" ht="9.9499999999999993" customHeight="1">
      <c r="B35" s="27"/>
      <c r="C35" s="29" t="s">
        <v>29</v>
      </c>
      <c r="D35" s="29"/>
      <c r="E35" s="29"/>
      <c r="F35" s="7"/>
      <c r="G35" s="12">
        <v>515361</v>
      </c>
      <c r="H35" s="13">
        <v>662908</v>
      </c>
    </row>
    <row r="36" spans="2:9" ht="9.9499999999999993" customHeight="1">
      <c r="B36" s="27"/>
      <c r="C36" s="29" t="s">
        <v>30</v>
      </c>
      <c r="D36" s="29"/>
      <c r="E36" s="29"/>
      <c r="F36" s="7"/>
      <c r="G36" s="12">
        <v>5646080.0999999996</v>
      </c>
      <c r="H36" s="13">
        <v>22447664.670000002</v>
      </c>
    </row>
    <row r="37" spans="2:9" ht="9.9499999999999993" customHeight="1">
      <c r="B37" s="27"/>
      <c r="C37" s="29" t="s">
        <v>31</v>
      </c>
      <c r="D37" s="29"/>
      <c r="E37" s="29"/>
      <c r="F37" s="7"/>
      <c r="G37" s="12">
        <v>671250</v>
      </c>
      <c r="H37" s="13">
        <v>1706325</v>
      </c>
    </row>
    <row r="38" spans="2:9" ht="9.9499999999999993" customHeight="1">
      <c r="B38" s="27"/>
      <c r="C38" s="29" t="s">
        <v>32</v>
      </c>
      <c r="D38" s="29"/>
      <c r="E38" s="29"/>
      <c r="F38" s="7"/>
      <c r="G38" s="12">
        <v>0</v>
      </c>
      <c r="H38" s="13">
        <v>0</v>
      </c>
    </row>
    <row r="39" spans="2:9" ht="9.9499999999999993" customHeight="1">
      <c r="B39" s="27"/>
      <c r="C39" s="29" t="s">
        <v>33</v>
      </c>
      <c r="D39" s="29"/>
      <c r="E39" s="29"/>
      <c r="F39" s="7"/>
      <c r="G39" s="12">
        <v>0</v>
      </c>
      <c r="H39" s="13">
        <v>0</v>
      </c>
    </row>
    <row r="40" spans="2:9" ht="9.9499999999999993" customHeight="1">
      <c r="B40" s="27"/>
      <c r="C40" s="29" t="s">
        <v>34</v>
      </c>
      <c r="D40" s="29"/>
      <c r="E40" s="29"/>
      <c r="F40" s="7"/>
      <c r="G40" s="12">
        <v>210000</v>
      </c>
      <c r="H40" s="13">
        <v>420000</v>
      </c>
    </row>
    <row r="41" spans="2:9" ht="9.9499999999999993" customHeight="1">
      <c r="B41" s="27"/>
      <c r="C41" s="29" t="s">
        <v>35</v>
      </c>
      <c r="D41" s="29"/>
      <c r="E41" s="29"/>
      <c r="F41" s="7"/>
      <c r="G41" s="12">
        <v>0</v>
      </c>
      <c r="H41" s="13">
        <v>0</v>
      </c>
    </row>
    <row r="42" spans="2:9" ht="9.9499999999999993" customHeight="1">
      <c r="B42" s="30" t="s">
        <v>36</v>
      </c>
      <c r="C42" s="31"/>
      <c r="D42" s="31"/>
      <c r="E42" s="31"/>
      <c r="F42" s="7"/>
      <c r="G42" s="15">
        <f>+G43+G44+G45</f>
        <v>4711725.54</v>
      </c>
      <c r="H42" s="16">
        <f>+H43+H44+H45</f>
        <v>6650691.3700000001</v>
      </c>
    </row>
    <row r="43" spans="2:9" ht="9.9499999999999993" customHeight="1">
      <c r="B43" s="27"/>
      <c r="C43" s="29" t="s">
        <v>37</v>
      </c>
      <c r="D43" s="29"/>
      <c r="E43" s="29"/>
      <c r="F43" s="7"/>
      <c r="G43" s="12">
        <v>0</v>
      </c>
      <c r="H43" s="13">
        <v>0</v>
      </c>
    </row>
    <row r="44" spans="2:9" ht="9.9499999999999993" customHeight="1">
      <c r="B44" s="27"/>
      <c r="C44" s="29" t="s">
        <v>38</v>
      </c>
      <c r="D44" s="29"/>
      <c r="E44" s="29"/>
      <c r="F44" s="7"/>
      <c r="G44" s="12">
        <v>0</v>
      </c>
      <c r="H44" s="13">
        <v>0</v>
      </c>
    </row>
    <row r="45" spans="2:9" ht="9.9499999999999993" customHeight="1">
      <c r="B45" s="27"/>
      <c r="C45" s="29" t="s">
        <v>39</v>
      </c>
      <c r="D45" s="29"/>
      <c r="E45" s="29"/>
      <c r="F45" s="7"/>
      <c r="G45" s="12">
        <v>4711725.54</v>
      </c>
      <c r="H45" s="13">
        <v>6650691.3700000001</v>
      </c>
      <c r="I45" s="11"/>
    </row>
    <row r="46" spans="2:9" ht="9.9499999999999993" customHeight="1">
      <c r="B46" s="30" t="s">
        <v>40</v>
      </c>
      <c r="C46" s="31"/>
      <c r="D46" s="31"/>
      <c r="E46" s="31"/>
      <c r="F46" s="7"/>
      <c r="G46" s="15">
        <f>+G47+G48+G49+G50+G51</f>
        <v>1551756</v>
      </c>
      <c r="H46" s="16">
        <f>+H47+H48+H49+H50+H51</f>
        <v>4379258.37</v>
      </c>
      <c r="I46" s="11"/>
    </row>
    <row r="47" spans="2:9" ht="9.9499999999999993" customHeight="1">
      <c r="B47" s="27"/>
      <c r="C47" s="29" t="s">
        <v>41</v>
      </c>
      <c r="D47" s="29"/>
      <c r="E47" s="29"/>
      <c r="F47" s="7"/>
      <c r="G47" s="12">
        <v>1551756</v>
      </c>
      <c r="H47" s="13">
        <v>4379258.37</v>
      </c>
    </row>
    <row r="48" spans="2:9" ht="9.9499999999999993" customHeight="1">
      <c r="B48" s="27"/>
      <c r="C48" s="29" t="s">
        <v>42</v>
      </c>
      <c r="D48" s="29"/>
      <c r="E48" s="29"/>
      <c r="F48" s="7"/>
      <c r="G48" s="12">
        <v>0</v>
      </c>
      <c r="H48" s="13">
        <v>0</v>
      </c>
    </row>
    <row r="49" spans="2:8" ht="9.9499999999999993" customHeight="1">
      <c r="B49" s="27"/>
      <c r="C49" s="29" t="s">
        <v>43</v>
      </c>
      <c r="D49" s="29"/>
      <c r="E49" s="29"/>
      <c r="F49" s="7"/>
      <c r="G49" s="25">
        <v>0</v>
      </c>
      <c r="H49" s="18">
        <v>0</v>
      </c>
    </row>
    <row r="50" spans="2:8" ht="9.9499999999999993" customHeight="1">
      <c r="B50" s="27"/>
      <c r="C50" s="29" t="s">
        <v>44</v>
      </c>
      <c r="D50" s="29"/>
      <c r="E50" s="29"/>
      <c r="F50" s="7"/>
      <c r="G50" s="25">
        <v>0</v>
      </c>
      <c r="H50" s="18">
        <v>0</v>
      </c>
    </row>
    <row r="51" spans="2:8" ht="9.9499999999999993" customHeight="1">
      <c r="B51" s="27"/>
      <c r="C51" s="29" t="s">
        <v>45</v>
      </c>
      <c r="D51" s="29"/>
      <c r="E51" s="29"/>
      <c r="F51" s="7"/>
      <c r="G51" s="25">
        <v>0</v>
      </c>
      <c r="H51" s="18">
        <v>0</v>
      </c>
    </row>
    <row r="52" spans="2:8" ht="9.9499999999999993" customHeight="1">
      <c r="B52" s="30" t="s">
        <v>46</v>
      </c>
      <c r="C52" s="31"/>
      <c r="D52" s="31"/>
      <c r="E52" s="31"/>
      <c r="F52" s="7"/>
      <c r="G52" s="15">
        <f>+G53+G54+G55+G56+G57+G58</f>
        <v>0</v>
      </c>
      <c r="H52" s="16">
        <f>+H53+H54+H55+H56+H57+H58</f>
        <v>16431534.49</v>
      </c>
    </row>
    <row r="53" spans="2:8" ht="9.9499999999999993" customHeight="1">
      <c r="B53" s="27"/>
      <c r="C53" s="29" t="s">
        <v>47</v>
      </c>
      <c r="D53" s="29"/>
      <c r="E53" s="29"/>
      <c r="F53" s="7"/>
      <c r="G53" s="25">
        <v>0</v>
      </c>
      <c r="H53" s="18">
        <v>16431534.49</v>
      </c>
    </row>
    <row r="54" spans="2:8" ht="9.9499999999999993" customHeight="1">
      <c r="B54" s="27"/>
      <c r="C54" s="29" t="s">
        <v>48</v>
      </c>
      <c r="D54" s="29"/>
      <c r="E54" s="29"/>
      <c r="F54" s="7"/>
      <c r="G54" s="26">
        <v>0</v>
      </c>
      <c r="H54" s="19">
        <v>0</v>
      </c>
    </row>
    <row r="55" spans="2:8" ht="9.9499999999999993" customHeight="1">
      <c r="B55" s="27"/>
      <c r="C55" s="29" t="s">
        <v>49</v>
      </c>
      <c r="D55" s="29"/>
      <c r="E55" s="29"/>
      <c r="F55" s="7"/>
      <c r="G55" s="26">
        <v>0</v>
      </c>
      <c r="H55" s="19">
        <v>0</v>
      </c>
    </row>
    <row r="56" spans="2:8" ht="9.9499999999999993" customHeight="1">
      <c r="B56" s="27"/>
      <c r="C56" s="29" t="s">
        <v>50</v>
      </c>
      <c r="D56" s="29"/>
      <c r="E56" s="29"/>
      <c r="F56" s="7"/>
      <c r="G56" s="26">
        <v>0</v>
      </c>
      <c r="H56" s="19">
        <v>0</v>
      </c>
    </row>
    <row r="57" spans="2:8" ht="9.9499999999999993" customHeight="1">
      <c r="B57" s="27"/>
      <c r="C57" s="29" t="s">
        <v>51</v>
      </c>
      <c r="D57" s="29"/>
      <c r="E57" s="29"/>
      <c r="F57" s="7"/>
      <c r="G57" s="26">
        <v>0</v>
      </c>
      <c r="H57" s="19">
        <v>0</v>
      </c>
    </row>
    <row r="58" spans="2:8" ht="9.9499999999999993" customHeight="1">
      <c r="B58" s="27"/>
      <c r="C58" s="29" t="s">
        <v>52</v>
      </c>
      <c r="D58" s="29"/>
      <c r="E58" s="29"/>
      <c r="F58" s="7"/>
      <c r="G58" s="26">
        <v>0</v>
      </c>
      <c r="H58" s="19">
        <v>0</v>
      </c>
    </row>
    <row r="59" spans="2:8" ht="9.9499999999999993" customHeight="1">
      <c r="B59" s="30" t="s">
        <v>53</v>
      </c>
      <c r="C59" s="31"/>
      <c r="D59" s="31"/>
      <c r="E59" s="31"/>
      <c r="F59" s="7"/>
      <c r="G59" s="15">
        <f>+G60</f>
        <v>0</v>
      </c>
      <c r="H59" s="16">
        <f>+H60</f>
        <v>30167176.100000001</v>
      </c>
    </row>
    <row r="60" spans="2:8" ht="9.9499999999999993" customHeight="1">
      <c r="B60" s="27"/>
      <c r="C60" s="29" t="s">
        <v>54</v>
      </c>
      <c r="D60" s="29"/>
      <c r="E60" s="29"/>
      <c r="F60" s="7"/>
      <c r="G60" s="25">
        <v>0</v>
      </c>
      <c r="H60" s="18">
        <v>30167176.100000001</v>
      </c>
    </row>
    <row r="61" spans="2:8" ht="9.9499999999999993" customHeight="1">
      <c r="B61" s="32"/>
      <c r="C61" s="29"/>
      <c r="D61" s="29"/>
      <c r="E61" s="29"/>
      <c r="F61" s="7"/>
      <c r="G61" s="17"/>
      <c r="H61" s="13"/>
    </row>
    <row r="62" spans="2:8" ht="9.9499999999999993" customHeight="1">
      <c r="B62" s="30" t="s">
        <v>55</v>
      </c>
      <c r="C62" s="31"/>
      <c r="D62" s="31"/>
      <c r="E62" s="31"/>
      <c r="F62" s="7"/>
      <c r="G62" s="15">
        <f>+G28+G32+G42+G46+G52+G59</f>
        <v>81322418.620000005</v>
      </c>
      <c r="H62" s="16">
        <f>+H28+H32+H42+H46+H52+H59</f>
        <v>243358490.93000004</v>
      </c>
    </row>
    <row r="63" spans="2:8" ht="9.9499999999999993" customHeight="1">
      <c r="B63" s="27"/>
      <c r="C63" s="7"/>
      <c r="D63" s="7"/>
      <c r="E63" s="7"/>
      <c r="F63" s="7"/>
      <c r="G63" s="17"/>
      <c r="H63" s="13"/>
    </row>
    <row r="64" spans="2:8" ht="9.9499999999999993" customHeight="1">
      <c r="B64" s="30" t="s">
        <v>56</v>
      </c>
      <c r="C64" s="31"/>
      <c r="D64" s="31"/>
      <c r="E64" s="31"/>
      <c r="F64" s="7"/>
      <c r="G64" s="15">
        <f>+G25-G62</f>
        <v>43703482.140000001</v>
      </c>
      <c r="H64" s="16">
        <f>+H25-H62</f>
        <v>116237150.65999994</v>
      </c>
    </row>
    <row r="65" spans="2:9" ht="9.9499999999999993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75" customHeight="1">
      <c r="B66" s="24"/>
      <c r="C66" s="24"/>
      <c r="D66" s="24"/>
      <c r="E66" s="24"/>
      <c r="F66" s="24"/>
      <c r="G66" s="24"/>
      <c r="H66" s="24"/>
    </row>
    <row r="67" spans="2:9" ht="6.75" customHeight="1">
      <c r="B67" s="28" t="s">
        <v>57</v>
      </c>
      <c r="C67" s="28"/>
      <c r="D67" s="28"/>
      <c r="E67" s="28"/>
      <c r="F67" s="28"/>
      <c r="G67" s="28"/>
      <c r="H67" s="28"/>
    </row>
    <row r="68" spans="2:9" ht="6.75" customHeight="1">
      <c r="I68" s="11"/>
    </row>
    <row r="69" spans="2:9" ht="6.75" customHeight="1">
      <c r="H69" s="11"/>
    </row>
  </sheetData>
  <mergeCells count="60">
    <mergeCell ref="C14:E14"/>
    <mergeCell ref="B2:H2"/>
    <mergeCell ref="B3:H3"/>
    <mergeCell ref="B4:H4"/>
    <mergeCell ref="B6:E6"/>
    <mergeCell ref="B7:E7"/>
    <mergeCell ref="C8:E8"/>
    <mergeCell ref="C9:E9"/>
    <mergeCell ref="C10:E10"/>
    <mergeCell ref="C11:E11"/>
    <mergeCell ref="C12:E12"/>
    <mergeCell ref="C13:E13"/>
    <mergeCell ref="B28:E28"/>
    <mergeCell ref="B15:E15"/>
    <mergeCell ref="C16:E16"/>
    <mergeCell ref="C17:E17"/>
    <mergeCell ref="B18:E18"/>
    <mergeCell ref="C19:E19"/>
    <mergeCell ref="C20:E20"/>
    <mergeCell ref="C21:E21"/>
    <mergeCell ref="C22:E22"/>
    <mergeCell ref="C23:E23"/>
    <mergeCell ref="B25:E25"/>
    <mergeCell ref="B27:E27"/>
    <mergeCell ref="C40:E40"/>
    <mergeCell ref="C29:E29"/>
    <mergeCell ref="C30:E30"/>
    <mergeCell ref="C31:E31"/>
    <mergeCell ref="B32:E32"/>
    <mergeCell ref="C33:E33"/>
    <mergeCell ref="C34:E34"/>
    <mergeCell ref="C35:E35"/>
    <mergeCell ref="C36:E36"/>
    <mergeCell ref="C37:E37"/>
    <mergeCell ref="C38:E38"/>
    <mergeCell ref="C39:E39"/>
    <mergeCell ref="B52:E52"/>
    <mergeCell ref="C41:E41"/>
    <mergeCell ref="B42:E42"/>
    <mergeCell ref="C43:E43"/>
    <mergeCell ref="C44:E44"/>
    <mergeCell ref="C45:E45"/>
    <mergeCell ref="B46:E46"/>
    <mergeCell ref="C47:E47"/>
    <mergeCell ref="C48:E48"/>
    <mergeCell ref="C49:E49"/>
    <mergeCell ref="C50:E50"/>
    <mergeCell ref="C51:E51"/>
    <mergeCell ref="B67:H67"/>
    <mergeCell ref="C53:E53"/>
    <mergeCell ref="C54:E54"/>
    <mergeCell ref="C55:E55"/>
    <mergeCell ref="C56:E56"/>
    <mergeCell ref="C57:E57"/>
    <mergeCell ref="C58:E58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Yeyian PC</cp:lastModifiedBy>
  <dcterms:created xsi:type="dcterms:W3CDTF">2023-06-28T17:44:25Z</dcterms:created>
  <dcterms:modified xsi:type="dcterms:W3CDTF">2024-06-27T21:18:37Z</dcterms:modified>
</cp:coreProperties>
</file>