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487BA57A-E355-4777-8180-AB425A97C761}" xr6:coauthVersionLast="36" xr6:coauthVersionMax="47" xr10:uidLastSave="{00000000-0000-0000-0000-000000000000}"/>
  <bookViews>
    <workbookView xWindow="-120" yWindow="-120" windowWidth="29040" windowHeight="15720" xr2:uid="{E49905D2-C679-4DFC-ABB8-1EA0388B6F72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I80" i="1" s="1"/>
  <c r="F79" i="1"/>
  <c r="I79" i="1" s="1"/>
  <c r="F78" i="1"/>
  <c r="I78" i="1" s="1"/>
  <c r="F77" i="1"/>
  <c r="I77" i="1" s="1"/>
  <c r="F76" i="1"/>
  <c r="I76" i="1" s="1"/>
  <c r="F75" i="1"/>
  <c r="I75" i="1" s="1"/>
  <c r="F74" i="1"/>
  <c r="F73" i="1" s="1"/>
  <c r="H73" i="1"/>
  <c r="G73" i="1"/>
  <c r="E73" i="1"/>
  <c r="D73" i="1"/>
  <c r="F72" i="1"/>
  <c r="I72" i="1" s="1"/>
  <c r="F71" i="1"/>
  <c r="I71" i="1" s="1"/>
  <c r="F70" i="1"/>
  <c r="I70" i="1" s="1"/>
  <c r="I69" i="1" s="1"/>
  <c r="H69" i="1"/>
  <c r="G69" i="1"/>
  <c r="F69" i="1"/>
  <c r="E69" i="1"/>
  <c r="D69" i="1"/>
  <c r="F68" i="1"/>
  <c r="F61" i="1" s="1"/>
  <c r="F67" i="1"/>
  <c r="I67" i="1" s="1"/>
  <c r="F66" i="1"/>
  <c r="I66" i="1" s="1"/>
  <c r="F65" i="1"/>
  <c r="I65" i="1" s="1"/>
  <c r="F64" i="1"/>
  <c r="I64" i="1" s="1"/>
  <c r="F63" i="1"/>
  <c r="I63" i="1" s="1"/>
  <c r="F62" i="1"/>
  <c r="I62" i="1" s="1"/>
  <c r="E61" i="1"/>
  <c r="D61" i="1"/>
  <c r="F60" i="1"/>
  <c r="I60" i="1" s="1"/>
  <c r="F59" i="1"/>
  <c r="F57" i="1" s="1"/>
  <c r="F58" i="1"/>
  <c r="I58" i="1" s="1"/>
  <c r="H57" i="1"/>
  <c r="G57" i="1"/>
  <c r="E57" i="1"/>
  <c r="D57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H47" i="1"/>
  <c r="G47" i="1"/>
  <c r="E47" i="1"/>
  <c r="D47" i="1"/>
  <c r="F46" i="1"/>
  <c r="I46" i="1" s="1"/>
  <c r="F45" i="1"/>
  <c r="I45" i="1" s="1"/>
  <c r="F44" i="1"/>
  <c r="I44" i="1" s="1"/>
  <c r="F43" i="1"/>
  <c r="F37" i="1" s="1"/>
  <c r="F42" i="1"/>
  <c r="I42" i="1" s="1"/>
  <c r="F41" i="1"/>
  <c r="I41" i="1" s="1"/>
  <c r="F40" i="1"/>
  <c r="I40" i="1" s="1"/>
  <c r="F39" i="1"/>
  <c r="I39" i="1" s="1"/>
  <c r="F38" i="1"/>
  <c r="I38" i="1" s="1"/>
  <c r="H37" i="1"/>
  <c r="G37" i="1"/>
  <c r="E37" i="1"/>
  <c r="D37" i="1"/>
  <c r="F36" i="1"/>
  <c r="I36" i="1" s="1"/>
  <c r="F35" i="1"/>
  <c r="F27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H27" i="1"/>
  <c r="G27" i="1"/>
  <c r="G81" i="1" s="1"/>
  <c r="E27" i="1"/>
  <c r="E81" i="1" s="1"/>
  <c r="D27" i="1"/>
  <c r="D81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F17" i="1" s="1"/>
  <c r="H17" i="1"/>
  <c r="G17" i="1"/>
  <c r="E17" i="1"/>
  <c r="D17" i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F9" i="1" s="1"/>
  <c r="H9" i="1"/>
  <c r="H81" i="1" s="1"/>
  <c r="G9" i="1"/>
  <c r="E9" i="1"/>
  <c r="D9" i="1"/>
  <c r="I47" i="1" l="1"/>
  <c r="I35" i="1"/>
  <c r="I27" i="1" s="1"/>
  <c r="I59" i="1"/>
  <c r="I57" i="1" s="1"/>
  <c r="I10" i="1"/>
  <c r="I9" i="1" s="1"/>
  <c r="I74" i="1"/>
  <c r="I73" i="1" s="1"/>
  <c r="I18" i="1"/>
  <c r="I17" i="1" s="1"/>
  <c r="I43" i="1"/>
  <c r="I37" i="1" s="1"/>
  <c r="I68" i="1"/>
  <c r="I61" i="1" s="1"/>
  <c r="F47" i="1"/>
  <c r="F81" i="1" s="1"/>
  <c r="I81" i="1" l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<sst xmlns="http://schemas.openxmlformats.org/spreadsheetml/2006/main" count="87" uniqueCount="87">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</sst>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3" borderId="13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23B29-A4D3-4DB7-B0A5-38BAA9894D64}">
  <sheetPr>
    <tabColor rgb="FFFF495C"/>
  </sheetPr>
  <dimension ref="B1:I81"/>
  <sheetViews>
    <sheetView showGridLines="0" tabSelected="1" zoomScale="166" zoomScaleNormal="166" workbookViewId="0">
      <selection activeCell="E11" sqref="E11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22" t="s">
        <v>0</v>
      </c>
      <c r="C2" s="23"/>
      <c r="D2" s="23"/>
      <c r="E2" s="23"/>
      <c r="F2" s="23"/>
      <c r="G2" s="23"/>
      <c r="H2" s="23"/>
      <c r="I2" s="24"/>
    </row>
    <row r="3" spans="2:9" x14ac:dyDescent="0.25">
      <c r="B3" s="25" t="s">
        <v>1</v>
      </c>
      <c r="C3" s="26"/>
      <c r="D3" s="26"/>
      <c r="E3" s="26"/>
      <c r="F3" s="26"/>
      <c r="G3" s="26"/>
      <c r="H3" s="26"/>
      <c r="I3" s="27"/>
    </row>
    <row r="4" spans="2:9" x14ac:dyDescent="0.25">
      <c r="B4" s="25" t="s">
        <v>2</v>
      </c>
      <c r="C4" s="26"/>
      <c r="D4" s="26"/>
      <c r="E4" s="26"/>
      <c r="F4" s="26"/>
      <c r="G4" s="26"/>
      <c r="H4" s="26"/>
      <c r="I4" s="27"/>
    </row>
    <row r="5" spans="2:9" ht="15.75" thickBot="1" x14ac:dyDescent="0.3">
      <c r="B5" s="28" t="s">
        <v>86</v>
      </c>
      <c r="C5" s="29"/>
      <c r="D5" s="29"/>
      <c r="E5" s="29"/>
      <c r="F5" s="29"/>
      <c r="G5" s="29"/>
      <c r="H5" s="29"/>
      <c r="I5" s="30"/>
    </row>
    <row r="6" spans="2:9" ht="15.75" thickBot="1" x14ac:dyDescent="0.3">
      <c r="B6" s="31" t="s">
        <v>3</v>
      </c>
      <c r="C6" s="32"/>
      <c r="D6" s="37" t="s">
        <v>4</v>
      </c>
      <c r="E6" s="38"/>
      <c r="F6" s="38"/>
      <c r="G6" s="38"/>
      <c r="H6" s="39"/>
      <c r="I6" s="40" t="s">
        <v>5</v>
      </c>
    </row>
    <row r="7" spans="2:9" ht="17.25" thickBot="1" x14ac:dyDescent="0.3">
      <c r="B7" s="33"/>
      <c r="C7" s="34"/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41"/>
    </row>
    <row r="8" spans="2:9" ht="15.75" thickBot="1" x14ac:dyDescent="0.3">
      <c r="B8" s="35"/>
      <c r="C8" s="36"/>
      <c r="D8" s="4">
        <v>1</v>
      </c>
      <c r="E8" s="4">
        <v>2</v>
      </c>
      <c r="F8" s="3" t="s">
        <v>11</v>
      </c>
      <c r="G8" s="4">
        <v>4</v>
      </c>
      <c r="H8" s="4">
        <v>5</v>
      </c>
      <c r="I8" s="3" t="s">
        <v>12</v>
      </c>
    </row>
    <row r="9" spans="2:9" ht="15" customHeight="1" x14ac:dyDescent="0.25">
      <c r="B9" s="20" t="s">
        <v>13</v>
      </c>
      <c r="C9" s="21"/>
      <c r="D9" s="5">
        <f>+D10+D11+D12+D13+D14+D15+D16</f>
        <v>60860578.460000001</v>
      </c>
      <c r="E9" s="6">
        <f t="shared" ref="E9:I9" si="0">+E10+E11+E12+E13+E14+E15+E16</f>
        <v>0</v>
      </c>
      <c r="F9" s="5">
        <f t="shared" si="0"/>
        <v>60860578.460000001</v>
      </c>
      <c r="G9" s="5">
        <f t="shared" si="0"/>
        <v>23573960.16</v>
      </c>
      <c r="H9" s="5">
        <f t="shared" si="0"/>
        <v>23573960.16</v>
      </c>
      <c r="I9" s="5">
        <f t="shared" si="0"/>
        <v>37286618.299999997</v>
      </c>
    </row>
    <row r="10" spans="2:9" x14ac:dyDescent="0.25">
      <c r="B10" s="7"/>
      <c r="C10" s="8" t="s">
        <v>14</v>
      </c>
      <c r="D10" s="9">
        <v>39178651.950000003</v>
      </c>
      <c r="E10" s="9">
        <v>6195.47</v>
      </c>
      <c r="F10" s="9">
        <f>D10+E10</f>
        <v>39184847.420000002</v>
      </c>
      <c r="G10" s="9">
        <v>16157224.130000001</v>
      </c>
      <c r="H10" s="9">
        <v>16157224.130000001</v>
      </c>
      <c r="I10" s="9">
        <f>F10-G10</f>
        <v>23027623.289999999</v>
      </c>
    </row>
    <row r="11" spans="2:9" x14ac:dyDescent="0.25">
      <c r="B11" s="7"/>
      <c r="C11" s="8" t="s">
        <v>15</v>
      </c>
      <c r="D11" s="9">
        <v>0</v>
      </c>
      <c r="E11" s="9">
        <v>0</v>
      </c>
      <c r="F11" s="9">
        <f t="shared" ref="F11:F16" si="1">D11+E11</f>
        <v>0</v>
      </c>
      <c r="G11" s="9">
        <v>0</v>
      </c>
      <c r="H11" s="9">
        <v>0</v>
      </c>
      <c r="I11" s="9">
        <f t="shared" ref="I11:I16" si="2">F11-G11</f>
        <v>0</v>
      </c>
    </row>
    <row r="12" spans="2:9" x14ac:dyDescent="0.25">
      <c r="B12" s="7"/>
      <c r="C12" s="8" t="s">
        <v>16</v>
      </c>
      <c r="D12" s="9">
        <v>19909288.300000001</v>
      </c>
      <c r="E12" s="9">
        <v>96167.73</v>
      </c>
      <c r="F12" s="9">
        <f t="shared" si="1"/>
        <v>20005456.030000001</v>
      </c>
      <c r="G12" s="9">
        <v>7416736.0300000003</v>
      </c>
      <c r="H12" s="9">
        <v>7416736.0300000003</v>
      </c>
      <c r="I12" s="9">
        <f t="shared" si="2"/>
        <v>12588720</v>
      </c>
    </row>
    <row r="13" spans="2:9" x14ac:dyDescent="0.25">
      <c r="B13" s="7"/>
      <c r="C13" s="8" t="s">
        <v>17</v>
      </c>
      <c r="D13" s="9">
        <v>0</v>
      </c>
      <c r="E13" s="9">
        <v>0</v>
      </c>
      <c r="F13" s="9">
        <f t="shared" si="1"/>
        <v>0</v>
      </c>
      <c r="G13" s="9">
        <v>0</v>
      </c>
      <c r="H13" s="9">
        <v>0</v>
      </c>
      <c r="I13" s="9">
        <f t="shared" si="2"/>
        <v>0</v>
      </c>
    </row>
    <row r="14" spans="2:9" x14ac:dyDescent="0.25">
      <c r="B14" s="7"/>
      <c r="C14" s="8" t="s">
        <v>18</v>
      </c>
      <c r="D14" s="9">
        <v>0</v>
      </c>
      <c r="E14" s="9">
        <v>0</v>
      </c>
      <c r="F14" s="9">
        <f t="shared" si="1"/>
        <v>0</v>
      </c>
      <c r="G14" s="9">
        <v>0</v>
      </c>
      <c r="H14" s="9">
        <v>0</v>
      </c>
      <c r="I14" s="9">
        <f t="shared" si="2"/>
        <v>0</v>
      </c>
    </row>
    <row r="15" spans="2:9" x14ac:dyDescent="0.25">
      <c r="B15" s="7"/>
      <c r="C15" s="8" t="s">
        <v>19</v>
      </c>
      <c r="D15" s="9">
        <v>1772638.21</v>
      </c>
      <c r="E15" s="9">
        <v>-102363.2</v>
      </c>
      <c r="F15" s="9">
        <f t="shared" si="1"/>
        <v>1670275.01</v>
      </c>
      <c r="G15" s="9">
        <v>0</v>
      </c>
      <c r="H15" s="9">
        <v>0</v>
      </c>
      <c r="I15" s="9">
        <f t="shared" si="2"/>
        <v>1670275.01</v>
      </c>
    </row>
    <row r="16" spans="2:9" x14ac:dyDescent="0.25">
      <c r="B16" s="7"/>
      <c r="C16" s="8" t="s">
        <v>20</v>
      </c>
      <c r="D16" s="9">
        <v>0</v>
      </c>
      <c r="E16" s="9">
        <v>0</v>
      </c>
      <c r="F16" s="9">
        <f t="shared" si="1"/>
        <v>0</v>
      </c>
      <c r="G16" s="9">
        <v>0</v>
      </c>
      <c r="H16" s="9">
        <v>0</v>
      </c>
      <c r="I16" s="9">
        <f t="shared" si="2"/>
        <v>0</v>
      </c>
    </row>
    <row r="17" spans="2:9" ht="15" customHeight="1" x14ac:dyDescent="0.25">
      <c r="B17" s="16" t="s">
        <v>21</v>
      </c>
      <c r="C17" s="17"/>
      <c r="D17" s="5">
        <f t="shared" ref="D17:I17" si="3">+D18+D19+D20+D21+D22+D23+D24+D25+D26</f>
        <v>23577287.27</v>
      </c>
      <c r="E17" s="10">
        <f t="shared" si="3"/>
        <v>4858390.0999999996</v>
      </c>
      <c r="F17" s="5">
        <f t="shared" si="3"/>
        <v>28435677.370000001</v>
      </c>
      <c r="G17" s="5">
        <f t="shared" si="3"/>
        <v>11069475.120000001</v>
      </c>
      <c r="H17" s="5">
        <f t="shared" si="3"/>
        <v>11067624.960000001</v>
      </c>
      <c r="I17" s="5">
        <f t="shared" si="3"/>
        <v>17366202.25</v>
      </c>
    </row>
    <row r="18" spans="2:9" ht="16.5" x14ac:dyDescent="0.25">
      <c r="B18" s="7"/>
      <c r="C18" s="8" t="s">
        <v>22</v>
      </c>
      <c r="D18" s="9">
        <v>4143538</v>
      </c>
      <c r="E18" s="9">
        <v>805887.95</v>
      </c>
      <c r="F18" s="9">
        <f>+D18+E18</f>
        <v>4949425.95</v>
      </c>
      <c r="G18" s="9">
        <v>1573271.27</v>
      </c>
      <c r="H18" s="9">
        <v>1573271.27</v>
      </c>
      <c r="I18" s="9">
        <f>+F18-G18</f>
        <v>3376154.68</v>
      </c>
    </row>
    <row r="19" spans="2:9" x14ac:dyDescent="0.25">
      <c r="B19" s="7"/>
      <c r="C19" s="8" t="s">
        <v>23</v>
      </c>
      <c r="D19" s="9">
        <v>2978929.27</v>
      </c>
      <c r="E19" s="9">
        <v>561943.72</v>
      </c>
      <c r="F19" s="9">
        <f t="shared" ref="F19:F26" si="4">+D19+E19</f>
        <v>3540872.99</v>
      </c>
      <c r="G19" s="9">
        <v>1680033.05</v>
      </c>
      <c r="H19" s="9">
        <v>1680033.05</v>
      </c>
      <c r="I19" s="9">
        <f t="shared" ref="I19:I26" si="5">+F19-G19</f>
        <v>1860839.9400000002</v>
      </c>
    </row>
    <row r="20" spans="2:9" ht="16.5" x14ac:dyDescent="0.25">
      <c r="B20" s="7"/>
      <c r="C20" s="8" t="s">
        <v>24</v>
      </c>
      <c r="D20" s="9">
        <v>3800</v>
      </c>
      <c r="E20" s="9">
        <v>840</v>
      </c>
      <c r="F20" s="9">
        <f t="shared" si="4"/>
        <v>4640</v>
      </c>
      <c r="G20" s="9">
        <v>840</v>
      </c>
      <c r="H20" s="9">
        <v>840</v>
      </c>
      <c r="I20" s="9">
        <f t="shared" si="5"/>
        <v>3800</v>
      </c>
    </row>
    <row r="21" spans="2:9" x14ac:dyDescent="0.25">
      <c r="B21" s="7"/>
      <c r="C21" s="8" t="s">
        <v>25</v>
      </c>
      <c r="D21" s="9">
        <v>633830</v>
      </c>
      <c r="E21" s="9">
        <v>51412.83</v>
      </c>
      <c r="F21" s="9">
        <f t="shared" si="4"/>
        <v>685242.83</v>
      </c>
      <c r="G21" s="9">
        <v>129990.06</v>
      </c>
      <c r="H21" s="9">
        <v>129990.06</v>
      </c>
      <c r="I21" s="9">
        <f t="shared" si="5"/>
        <v>555252.77</v>
      </c>
    </row>
    <row r="22" spans="2:9" x14ac:dyDescent="0.25">
      <c r="B22" s="7"/>
      <c r="C22" s="8" t="s">
        <v>26</v>
      </c>
      <c r="D22" s="9">
        <v>735020</v>
      </c>
      <c r="E22" s="9">
        <v>116772.05</v>
      </c>
      <c r="F22" s="9">
        <f t="shared" si="4"/>
        <v>851792.05</v>
      </c>
      <c r="G22" s="9">
        <v>261446.37</v>
      </c>
      <c r="H22" s="9">
        <v>261446.37</v>
      </c>
      <c r="I22" s="9">
        <f t="shared" si="5"/>
        <v>590345.68000000005</v>
      </c>
    </row>
    <row r="23" spans="2:9" x14ac:dyDescent="0.25">
      <c r="B23" s="7"/>
      <c r="C23" s="8" t="s">
        <v>27</v>
      </c>
      <c r="D23" s="9">
        <v>13241700</v>
      </c>
      <c r="E23" s="9">
        <v>2792889.26</v>
      </c>
      <c r="F23" s="9">
        <f t="shared" si="4"/>
        <v>16034589.26</v>
      </c>
      <c r="G23" s="9">
        <v>6786820.9699999997</v>
      </c>
      <c r="H23" s="9">
        <v>6784970.8099999996</v>
      </c>
      <c r="I23" s="9">
        <f t="shared" si="5"/>
        <v>9247768.2899999991</v>
      </c>
    </row>
    <row r="24" spans="2:9" ht="16.5" x14ac:dyDescent="0.25">
      <c r="B24" s="7"/>
      <c r="C24" s="8" t="s">
        <v>28</v>
      </c>
      <c r="D24" s="9">
        <v>215120</v>
      </c>
      <c r="E24" s="9">
        <v>287617.5</v>
      </c>
      <c r="F24" s="9">
        <f t="shared" si="4"/>
        <v>502737.5</v>
      </c>
      <c r="G24" s="9">
        <v>251716.93</v>
      </c>
      <c r="H24" s="9">
        <v>251716.93</v>
      </c>
      <c r="I24" s="9">
        <f t="shared" si="5"/>
        <v>251020.57</v>
      </c>
    </row>
    <row r="25" spans="2:9" x14ac:dyDescent="0.25">
      <c r="B25" s="7"/>
      <c r="C25" s="8" t="s">
        <v>29</v>
      </c>
      <c r="D25" s="9">
        <v>4950</v>
      </c>
      <c r="E25" s="9">
        <v>-241</v>
      </c>
      <c r="F25" s="9">
        <f t="shared" si="4"/>
        <v>4709</v>
      </c>
      <c r="G25" s="9">
        <v>0</v>
      </c>
      <c r="H25" s="9">
        <v>0</v>
      </c>
      <c r="I25" s="9">
        <f t="shared" si="5"/>
        <v>4709</v>
      </c>
    </row>
    <row r="26" spans="2:9" x14ac:dyDescent="0.25">
      <c r="B26" s="7"/>
      <c r="C26" s="8" t="s">
        <v>30</v>
      </c>
      <c r="D26" s="9">
        <v>1620400</v>
      </c>
      <c r="E26" s="9">
        <v>241267.79</v>
      </c>
      <c r="F26" s="9">
        <f t="shared" si="4"/>
        <v>1861667.79</v>
      </c>
      <c r="G26" s="9">
        <v>385356.47</v>
      </c>
      <c r="H26" s="9">
        <v>385356.47</v>
      </c>
      <c r="I26" s="9">
        <f t="shared" si="5"/>
        <v>1476311.32</v>
      </c>
    </row>
    <row r="27" spans="2:9" ht="15" customHeight="1" x14ac:dyDescent="0.25">
      <c r="B27" s="16" t="s">
        <v>31</v>
      </c>
      <c r="C27" s="17"/>
      <c r="D27" s="5">
        <f t="shared" ref="D27:I27" si="6">+D28+D29+D30+D31+D32+D33+D34+D35+D36</f>
        <v>60712205.030000001</v>
      </c>
      <c r="E27" s="10">
        <f t="shared" si="6"/>
        <v>12786035.719999999</v>
      </c>
      <c r="F27" s="5">
        <f t="shared" si="6"/>
        <v>73498240.75</v>
      </c>
      <c r="G27" s="5">
        <f t="shared" si="6"/>
        <v>32650460.699999999</v>
      </c>
      <c r="H27" s="5">
        <f t="shared" si="6"/>
        <v>31836533.699999999</v>
      </c>
      <c r="I27" s="5">
        <f t="shared" si="6"/>
        <v>40847780.050000004</v>
      </c>
    </row>
    <row r="28" spans="2:9" x14ac:dyDescent="0.25">
      <c r="B28" s="7"/>
      <c r="C28" s="8" t="s">
        <v>32</v>
      </c>
      <c r="D28" s="9">
        <v>9219348</v>
      </c>
      <c r="E28" s="9">
        <v>344124.88</v>
      </c>
      <c r="F28" s="9">
        <f>+D28+E28</f>
        <v>9563472.8800000008</v>
      </c>
      <c r="G28" s="9">
        <v>3346527.75</v>
      </c>
      <c r="H28" s="9">
        <v>3346527.75</v>
      </c>
      <c r="I28" s="9">
        <f>+F28-G28</f>
        <v>6216945.1300000008</v>
      </c>
    </row>
    <row r="29" spans="2:9" x14ac:dyDescent="0.25">
      <c r="B29" s="7"/>
      <c r="C29" s="8" t="s">
        <v>33</v>
      </c>
      <c r="D29" s="9">
        <v>7972846.7999999998</v>
      </c>
      <c r="E29" s="9">
        <v>1029943.22</v>
      </c>
      <c r="F29" s="9">
        <f t="shared" ref="F29:F36" si="7">+D29+E29</f>
        <v>9002790.0199999996</v>
      </c>
      <c r="G29" s="9">
        <v>2927969.61</v>
      </c>
      <c r="H29" s="9">
        <v>2878969.61</v>
      </c>
      <c r="I29" s="9">
        <f t="shared" ref="I29:I36" si="8">+F29-G29</f>
        <v>6074820.4100000001</v>
      </c>
    </row>
    <row r="30" spans="2:9" ht="16.5" x14ac:dyDescent="0.25">
      <c r="B30" s="7"/>
      <c r="C30" s="8" t="s">
        <v>34</v>
      </c>
      <c r="D30" s="9">
        <v>4479203.18</v>
      </c>
      <c r="E30" s="9">
        <v>653183.30000000005</v>
      </c>
      <c r="F30" s="9">
        <f t="shared" si="7"/>
        <v>5132386.4799999995</v>
      </c>
      <c r="G30" s="9">
        <v>2093116.42</v>
      </c>
      <c r="H30" s="9">
        <v>1333116.42</v>
      </c>
      <c r="I30" s="9">
        <f t="shared" si="8"/>
        <v>3039270.0599999996</v>
      </c>
    </row>
    <row r="31" spans="2:9" x14ac:dyDescent="0.25">
      <c r="B31" s="7"/>
      <c r="C31" s="8" t="s">
        <v>35</v>
      </c>
      <c r="D31" s="9">
        <v>707292.15</v>
      </c>
      <c r="E31" s="9">
        <v>31478.94</v>
      </c>
      <c r="F31" s="9">
        <f t="shared" si="7"/>
        <v>738771.09</v>
      </c>
      <c r="G31" s="9">
        <v>34688.68</v>
      </c>
      <c r="H31" s="9">
        <v>34688.68</v>
      </c>
      <c r="I31" s="9">
        <f t="shared" si="8"/>
        <v>704082.40999999992</v>
      </c>
    </row>
    <row r="32" spans="2:9" ht="16.5" x14ac:dyDescent="0.25">
      <c r="B32" s="7"/>
      <c r="C32" s="8" t="s">
        <v>36</v>
      </c>
      <c r="D32" s="9">
        <v>2766347.96</v>
      </c>
      <c r="E32" s="9">
        <v>408604.85</v>
      </c>
      <c r="F32" s="9">
        <f t="shared" si="7"/>
        <v>3174952.81</v>
      </c>
      <c r="G32" s="9">
        <v>1201788.0900000001</v>
      </c>
      <c r="H32" s="9">
        <v>1201788.0900000001</v>
      </c>
      <c r="I32" s="9">
        <f t="shared" si="8"/>
        <v>1973164.72</v>
      </c>
    </row>
    <row r="33" spans="2:9" x14ac:dyDescent="0.25">
      <c r="B33" s="7"/>
      <c r="C33" s="8" t="s">
        <v>37</v>
      </c>
      <c r="D33" s="9">
        <v>4516800</v>
      </c>
      <c r="E33" s="9">
        <v>1331618.99</v>
      </c>
      <c r="F33" s="9">
        <f t="shared" si="7"/>
        <v>5848418.9900000002</v>
      </c>
      <c r="G33" s="9">
        <v>2133809.44</v>
      </c>
      <c r="H33" s="9">
        <v>2133809.44</v>
      </c>
      <c r="I33" s="9">
        <f t="shared" si="8"/>
        <v>3714609.5500000003</v>
      </c>
    </row>
    <row r="34" spans="2:9" x14ac:dyDescent="0.25">
      <c r="B34" s="7"/>
      <c r="C34" s="8" t="s">
        <v>38</v>
      </c>
      <c r="D34" s="9">
        <v>1542605</v>
      </c>
      <c r="E34" s="9">
        <v>132022.75</v>
      </c>
      <c r="F34" s="9">
        <f t="shared" si="7"/>
        <v>1674627.75</v>
      </c>
      <c r="G34" s="9">
        <v>790229.16</v>
      </c>
      <c r="H34" s="9">
        <v>787457.16</v>
      </c>
      <c r="I34" s="9">
        <f t="shared" si="8"/>
        <v>884398.59</v>
      </c>
    </row>
    <row r="35" spans="2:9" x14ac:dyDescent="0.25">
      <c r="B35" s="7"/>
      <c r="C35" s="8" t="s">
        <v>39</v>
      </c>
      <c r="D35" s="9">
        <v>27476041.940000001</v>
      </c>
      <c r="E35" s="9">
        <v>8789710.7899999991</v>
      </c>
      <c r="F35" s="9">
        <f t="shared" si="7"/>
        <v>36265752.730000004</v>
      </c>
      <c r="G35" s="9">
        <v>19252535.550000001</v>
      </c>
      <c r="H35" s="9">
        <v>19252535.550000001</v>
      </c>
      <c r="I35" s="9">
        <f t="shared" si="8"/>
        <v>17013217.180000003</v>
      </c>
    </row>
    <row r="36" spans="2:9" x14ac:dyDescent="0.25">
      <c r="B36" s="7"/>
      <c r="C36" s="8" t="s">
        <v>40</v>
      </c>
      <c r="D36" s="9">
        <v>2031720</v>
      </c>
      <c r="E36" s="9">
        <v>65348</v>
      </c>
      <c r="F36" s="9">
        <f t="shared" si="7"/>
        <v>2097068</v>
      </c>
      <c r="G36" s="9">
        <v>869796</v>
      </c>
      <c r="H36" s="9">
        <v>867641</v>
      </c>
      <c r="I36" s="9">
        <f t="shared" si="8"/>
        <v>1227272</v>
      </c>
    </row>
    <row r="37" spans="2:9" ht="15" customHeight="1" x14ac:dyDescent="0.25">
      <c r="B37" s="16" t="s">
        <v>41</v>
      </c>
      <c r="C37" s="17"/>
      <c r="D37" s="5">
        <f t="shared" ref="D37:I37" si="9">+D38+D39+D40+D41+D42+D43+D44+D45+D46</f>
        <v>11031324.059999999</v>
      </c>
      <c r="E37" s="10">
        <f t="shared" si="9"/>
        <v>2657734.52</v>
      </c>
      <c r="F37" s="5">
        <f t="shared" si="9"/>
        <v>13689058.58</v>
      </c>
      <c r="G37" s="5">
        <f t="shared" si="9"/>
        <v>7765041.0999999996</v>
      </c>
      <c r="H37" s="5">
        <f t="shared" si="9"/>
        <v>7765041.0999999996</v>
      </c>
      <c r="I37" s="5">
        <f t="shared" si="9"/>
        <v>5924017.4800000004</v>
      </c>
    </row>
    <row r="38" spans="2:9" x14ac:dyDescent="0.25">
      <c r="B38" s="7"/>
      <c r="C38" s="8" t="s">
        <v>42</v>
      </c>
      <c r="D38" s="9">
        <v>0</v>
      </c>
      <c r="E38" s="9">
        <v>0</v>
      </c>
      <c r="F38" s="9">
        <f>+D38+E38</f>
        <v>0</v>
      </c>
      <c r="G38" s="9">
        <v>0</v>
      </c>
      <c r="H38" s="9">
        <v>0</v>
      </c>
      <c r="I38" s="9">
        <f>+F38-G38</f>
        <v>0</v>
      </c>
    </row>
    <row r="39" spans="2:9" x14ac:dyDescent="0.25">
      <c r="B39" s="7"/>
      <c r="C39" s="8" t="s">
        <v>43</v>
      </c>
      <c r="D39" s="9">
        <v>1894327.18</v>
      </c>
      <c r="E39" s="9">
        <v>385900</v>
      </c>
      <c r="F39" s="9">
        <f t="shared" ref="F39:F46" si="10">+D39+E39</f>
        <v>2280227.1799999997</v>
      </c>
      <c r="G39" s="9">
        <v>722350</v>
      </c>
      <c r="H39" s="9">
        <v>722350</v>
      </c>
      <c r="I39" s="9">
        <f t="shared" ref="I39:I46" si="11">+F39-G39</f>
        <v>1557877.1799999997</v>
      </c>
    </row>
    <row r="40" spans="2:9" x14ac:dyDescent="0.25">
      <c r="B40" s="7"/>
      <c r="C40" s="8" t="s">
        <v>44</v>
      </c>
      <c r="D40" s="9">
        <v>680000</v>
      </c>
      <c r="E40" s="9">
        <v>0</v>
      </c>
      <c r="F40" s="9">
        <f t="shared" si="10"/>
        <v>680000</v>
      </c>
      <c r="G40" s="9">
        <v>515361</v>
      </c>
      <c r="H40" s="9">
        <v>515361</v>
      </c>
      <c r="I40" s="9">
        <f t="shared" si="11"/>
        <v>164639</v>
      </c>
    </row>
    <row r="41" spans="2:9" x14ac:dyDescent="0.25">
      <c r="B41" s="7"/>
      <c r="C41" s="8" t="s">
        <v>45</v>
      </c>
      <c r="D41" s="9">
        <v>6376996.8799999999</v>
      </c>
      <c r="E41" s="9">
        <v>2187834.52</v>
      </c>
      <c r="F41" s="9">
        <f t="shared" si="10"/>
        <v>8564831.4000000004</v>
      </c>
      <c r="G41" s="9">
        <v>5646080.0999999996</v>
      </c>
      <c r="H41" s="9">
        <v>5646080.0999999996</v>
      </c>
      <c r="I41" s="9">
        <f t="shared" si="11"/>
        <v>2918751.3000000007</v>
      </c>
    </row>
    <row r="42" spans="2:9" x14ac:dyDescent="0.25">
      <c r="B42" s="7"/>
      <c r="C42" s="8" t="s">
        <v>46</v>
      </c>
      <c r="D42" s="9">
        <v>1660000</v>
      </c>
      <c r="E42" s="9">
        <v>0</v>
      </c>
      <c r="F42" s="9">
        <f t="shared" si="10"/>
        <v>1660000</v>
      </c>
      <c r="G42" s="9">
        <v>671250</v>
      </c>
      <c r="H42" s="9">
        <v>671250</v>
      </c>
      <c r="I42" s="9">
        <f t="shared" si="11"/>
        <v>988750</v>
      </c>
    </row>
    <row r="43" spans="2:9" ht="16.5" x14ac:dyDescent="0.25">
      <c r="B43" s="7"/>
      <c r="C43" s="8" t="s">
        <v>47</v>
      </c>
      <c r="D43" s="9">
        <v>0</v>
      </c>
      <c r="E43" s="9">
        <v>0</v>
      </c>
      <c r="F43" s="9">
        <f t="shared" si="10"/>
        <v>0</v>
      </c>
      <c r="G43" s="9">
        <v>0</v>
      </c>
      <c r="H43" s="9">
        <v>0</v>
      </c>
      <c r="I43" s="9">
        <f t="shared" si="11"/>
        <v>0</v>
      </c>
    </row>
    <row r="44" spans="2:9" x14ac:dyDescent="0.25">
      <c r="B44" s="7"/>
      <c r="C44" s="8" t="s">
        <v>48</v>
      </c>
      <c r="D44" s="9">
        <v>0</v>
      </c>
      <c r="E44" s="9">
        <v>0</v>
      </c>
      <c r="F44" s="9">
        <f t="shared" si="10"/>
        <v>0</v>
      </c>
      <c r="G44" s="9">
        <v>0</v>
      </c>
      <c r="H44" s="9">
        <v>0</v>
      </c>
      <c r="I44" s="9">
        <f t="shared" si="11"/>
        <v>0</v>
      </c>
    </row>
    <row r="45" spans="2:9" x14ac:dyDescent="0.25">
      <c r="B45" s="7"/>
      <c r="C45" s="8" t="s">
        <v>49</v>
      </c>
      <c r="D45" s="9">
        <v>420000</v>
      </c>
      <c r="E45" s="9">
        <v>84000</v>
      </c>
      <c r="F45" s="9">
        <f t="shared" si="10"/>
        <v>504000</v>
      </c>
      <c r="G45" s="9">
        <v>210000</v>
      </c>
      <c r="H45" s="9">
        <v>210000</v>
      </c>
      <c r="I45" s="9">
        <f t="shared" si="11"/>
        <v>294000</v>
      </c>
    </row>
    <row r="46" spans="2:9" x14ac:dyDescent="0.25">
      <c r="B46" s="7"/>
      <c r="C46" s="8" t="s">
        <v>50</v>
      </c>
      <c r="D46" s="9">
        <v>0</v>
      </c>
      <c r="E46" s="9">
        <v>0</v>
      </c>
      <c r="F46" s="9">
        <f t="shared" si="10"/>
        <v>0</v>
      </c>
      <c r="G46" s="9">
        <v>0</v>
      </c>
      <c r="H46" s="9">
        <v>0</v>
      </c>
      <c r="I46" s="9">
        <f t="shared" si="11"/>
        <v>0</v>
      </c>
    </row>
    <row r="47" spans="2:9" ht="15" customHeight="1" x14ac:dyDescent="0.25">
      <c r="B47" s="16" t="s">
        <v>51</v>
      </c>
      <c r="C47" s="17"/>
      <c r="D47" s="5">
        <f t="shared" ref="D47:I47" si="12">+D48+D49+D50+D51+D52+D53+D54+D55+D56</f>
        <v>0</v>
      </c>
      <c r="E47" s="10">
        <f t="shared" si="12"/>
        <v>34118.379999999997</v>
      </c>
      <c r="F47" s="5">
        <f t="shared" si="12"/>
        <v>34118.379999999997</v>
      </c>
      <c r="G47" s="5">
        <f t="shared" si="12"/>
        <v>34118.379999999997</v>
      </c>
      <c r="H47" s="5">
        <f t="shared" si="12"/>
        <v>34118.379999999997</v>
      </c>
      <c r="I47" s="5">
        <f t="shared" si="12"/>
        <v>0</v>
      </c>
    </row>
    <row r="48" spans="2:9" x14ac:dyDescent="0.25">
      <c r="B48" s="7"/>
      <c r="C48" s="8" t="s">
        <v>52</v>
      </c>
      <c r="D48" s="9">
        <v>0</v>
      </c>
      <c r="E48" s="9">
        <v>15558.38</v>
      </c>
      <c r="F48" s="9">
        <f>+D48+E48</f>
        <v>15558.38</v>
      </c>
      <c r="G48" s="9">
        <v>15558.38</v>
      </c>
      <c r="H48" s="9">
        <v>15558.38</v>
      </c>
      <c r="I48" s="9">
        <f>+F48-G48</f>
        <v>0</v>
      </c>
    </row>
    <row r="49" spans="2:9" x14ac:dyDescent="0.25">
      <c r="B49" s="7"/>
      <c r="C49" s="8" t="s">
        <v>53</v>
      </c>
      <c r="D49" s="9">
        <v>0</v>
      </c>
      <c r="E49" s="9">
        <v>0</v>
      </c>
      <c r="F49" s="9">
        <f t="shared" ref="F49:F56" si="13">+D49+E49</f>
        <v>0</v>
      </c>
      <c r="G49" s="9">
        <v>0</v>
      </c>
      <c r="H49" s="9">
        <v>0</v>
      </c>
      <c r="I49" s="9">
        <f t="shared" ref="I49:I56" si="14">+F49-G49</f>
        <v>0</v>
      </c>
    </row>
    <row r="50" spans="2:9" x14ac:dyDescent="0.25">
      <c r="B50" s="7"/>
      <c r="C50" s="8" t="s">
        <v>54</v>
      </c>
      <c r="D50" s="9">
        <v>0</v>
      </c>
      <c r="E50" s="9">
        <v>18560</v>
      </c>
      <c r="F50" s="9">
        <f t="shared" si="13"/>
        <v>18560</v>
      </c>
      <c r="G50" s="9">
        <v>18560</v>
      </c>
      <c r="H50" s="9">
        <v>18560</v>
      </c>
      <c r="I50" s="9">
        <f t="shared" si="14"/>
        <v>0</v>
      </c>
    </row>
    <row r="51" spans="2:9" x14ac:dyDescent="0.25">
      <c r="B51" s="7"/>
      <c r="C51" s="8" t="s">
        <v>55</v>
      </c>
      <c r="D51" s="9">
        <v>0</v>
      </c>
      <c r="E51" s="9">
        <v>0</v>
      </c>
      <c r="F51" s="9">
        <f t="shared" si="13"/>
        <v>0</v>
      </c>
      <c r="G51" s="9">
        <v>0</v>
      </c>
      <c r="H51" s="9">
        <v>0</v>
      </c>
      <c r="I51" s="9">
        <f t="shared" si="14"/>
        <v>0</v>
      </c>
    </row>
    <row r="52" spans="2:9" x14ac:dyDescent="0.25">
      <c r="B52" s="7"/>
      <c r="C52" s="8" t="s">
        <v>56</v>
      </c>
      <c r="D52" s="9">
        <v>0</v>
      </c>
      <c r="E52" s="9">
        <v>0</v>
      </c>
      <c r="F52" s="9">
        <f t="shared" si="13"/>
        <v>0</v>
      </c>
      <c r="G52" s="9">
        <v>0</v>
      </c>
      <c r="H52" s="9">
        <v>0</v>
      </c>
      <c r="I52" s="9">
        <f t="shared" si="14"/>
        <v>0</v>
      </c>
    </row>
    <row r="53" spans="2:9" x14ac:dyDescent="0.25">
      <c r="B53" s="7"/>
      <c r="C53" s="8" t="s">
        <v>57</v>
      </c>
      <c r="D53" s="9">
        <v>0</v>
      </c>
      <c r="E53" s="9">
        <v>0</v>
      </c>
      <c r="F53" s="9">
        <f t="shared" si="13"/>
        <v>0</v>
      </c>
      <c r="G53" s="9">
        <v>0</v>
      </c>
      <c r="H53" s="9">
        <v>0</v>
      </c>
      <c r="I53" s="9">
        <f t="shared" si="14"/>
        <v>0</v>
      </c>
    </row>
    <row r="54" spans="2:9" x14ac:dyDescent="0.25">
      <c r="B54" s="7"/>
      <c r="C54" s="8" t="s">
        <v>58</v>
      </c>
      <c r="D54" s="9">
        <v>0</v>
      </c>
      <c r="E54" s="9">
        <v>0</v>
      </c>
      <c r="F54" s="9">
        <f t="shared" si="13"/>
        <v>0</v>
      </c>
      <c r="G54" s="9">
        <v>0</v>
      </c>
      <c r="H54" s="9">
        <v>0</v>
      </c>
      <c r="I54" s="9">
        <f t="shared" si="14"/>
        <v>0</v>
      </c>
    </row>
    <row r="55" spans="2:9" x14ac:dyDescent="0.25">
      <c r="B55" s="7"/>
      <c r="C55" s="8" t="s">
        <v>59</v>
      </c>
      <c r="D55" s="9">
        <v>0</v>
      </c>
      <c r="E55" s="9">
        <v>0</v>
      </c>
      <c r="F55" s="9">
        <f t="shared" si="13"/>
        <v>0</v>
      </c>
      <c r="G55" s="9">
        <v>0</v>
      </c>
      <c r="H55" s="9">
        <v>0</v>
      </c>
      <c r="I55" s="9">
        <f t="shared" si="14"/>
        <v>0</v>
      </c>
    </row>
    <row r="56" spans="2:9" x14ac:dyDescent="0.25">
      <c r="B56" s="7"/>
      <c r="C56" s="8" t="s">
        <v>60</v>
      </c>
      <c r="D56" s="9">
        <v>0</v>
      </c>
      <c r="E56" s="9">
        <v>0</v>
      </c>
      <c r="F56" s="9">
        <f t="shared" si="13"/>
        <v>0</v>
      </c>
      <c r="G56" s="9">
        <v>0</v>
      </c>
      <c r="H56" s="9">
        <v>0</v>
      </c>
      <c r="I56" s="9">
        <f t="shared" si="14"/>
        <v>0</v>
      </c>
    </row>
    <row r="57" spans="2:9" ht="15" customHeight="1" x14ac:dyDescent="0.25">
      <c r="B57" s="16" t="s">
        <v>61</v>
      </c>
      <c r="C57" s="17"/>
      <c r="D57" s="5">
        <f t="shared" ref="D57:I57" si="15">+D58+D59+D60</f>
        <v>137372975.31</v>
      </c>
      <c r="E57" s="10">
        <f t="shared" si="15"/>
        <v>-1103348.7100000009</v>
      </c>
      <c r="F57" s="5">
        <f t="shared" si="15"/>
        <v>136269626.59999999</v>
      </c>
      <c r="G57" s="5">
        <f t="shared" si="15"/>
        <v>34527087.369999997</v>
      </c>
      <c r="H57" s="5">
        <f t="shared" si="15"/>
        <v>17808787.609999999</v>
      </c>
      <c r="I57" s="5">
        <f t="shared" si="15"/>
        <v>101742539.23</v>
      </c>
    </row>
    <row r="58" spans="2:9" x14ac:dyDescent="0.25">
      <c r="B58" s="7"/>
      <c r="C58" s="8" t="s">
        <v>62</v>
      </c>
      <c r="D58" s="9">
        <v>137372975.31</v>
      </c>
      <c r="E58" s="9">
        <v>-10598728.33</v>
      </c>
      <c r="F58" s="9">
        <f>+D58+E58</f>
        <v>126774246.98</v>
      </c>
      <c r="G58" s="9">
        <v>25031707.75</v>
      </c>
      <c r="H58" s="9">
        <v>10752946.52</v>
      </c>
      <c r="I58" s="9">
        <f>+F58-G58</f>
        <v>101742539.23</v>
      </c>
    </row>
    <row r="59" spans="2:9" x14ac:dyDescent="0.25">
      <c r="B59" s="7"/>
      <c r="C59" s="8" t="s">
        <v>63</v>
      </c>
      <c r="D59" s="9">
        <v>0</v>
      </c>
      <c r="E59" s="9">
        <v>9495379.6199999992</v>
      </c>
      <c r="F59" s="9">
        <f>+D59+E59</f>
        <v>9495379.6199999992</v>
      </c>
      <c r="G59" s="9">
        <v>9495379.6199999992</v>
      </c>
      <c r="H59" s="9">
        <v>7055841.0899999999</v>
      </c>
      <c r="I59" s="9">
        <f>+F59-G59</f>
        <v>0</v>
      </c>
    </row>
    <row r="60" spans="2:9" x14ac:dyDescent="0.25">
      <c r="B60" s="7"/>
      <c r="C60" s="8" t="s">
        <v>64</v>
      </c>
      <c r="D60" s="9">
        <v>0</v>
      </c>
      <c r="E60" s="9">
        <v>0</v>
      </c>
      <c r="F60" s="9">
        <f>+D60+E60</f>
        <v>0</v>
      </c>
      <c r="G60" s="9">
        <v>0</v>
      </c>
      <c r="H60" s="9">
        <v>0</v>
      </c>
      <c r="I60" s="9">
        <f>+F60-G60</f>
        <v>0</v>
      </c>
    </row>
    <row r="61" spans="2:9" ht="15" customHeight="1" x14ac:dyDescent="0.25">
      <c r="B61" s="16" t="s">
        <v>65</v>
      </c>
      <c r="C61" s="17"/>
      <c r="D61" s="5">
        <f>+D62+D63+D64+D65+D66+D67+D68</f>
        <v>0</v>
      </c>
      <c r="E61" s="10">
        <f>+E62+E63+E64+E65+E66+E67+E68</f>
        <v>0</v>
      </c>
      <c r="F61" s="5">
        <f>+F62+F63+F64+F65+F66+F67+F68</f>
        <v>0</v>
      </c>
      <c r="G61" s="5">
        <v>0</v>
      </c>
      <c r="H61" s="5">
        <v>0</v>
      </c>
      <c r="I61" s="5">
        <f>+I62+I63+I64+I65+I66+I67+I68</f>
        <v>0</v>
      </c>
    </row>
    <row r="62" spans="2:9" x14ac:dyDescent="0.25">
      <c r="B62" s="7"/>
      <c r="C62" s="8" t="s">
        <v>66</v>
      </c>
      <c r="D62" s="9">
        <v>0</v>
      </c>
      <c r="E62" s="11">
        <v>0</v>
      </c>
      <c r="F62" s="9">
        <f>+D62+E62</f>
        <v>0</v>
      </c>
      <c r="G62" s="9">
        <v>0</v>
      </c>
      <c r="H62" s="9">
        <v>0</v>
      </c>
      <c r="I62" s="9">
        <f>+F62-G62</f>
        <v>0</v>
      </c>
    </row>
    <row r="63" spans="2:9" x14ac:dyDescent="0.25">
      <c r="B63" s="7"/>
      <c r="C63" s="8" t="s">
        <v>67</v>
      </c>
      <c r="D63" s="9">
        <v>0</v>
      </c>
      <c r="E63" s="11">
        <v>0</v>
      </c>
      <c r="F63" s="9">
        <f t="shared" ref="F63:F68" si="16">+D63+E63</f>
        <v>0</v>
      </c>
      <c r="G63" s="9">
        <v>0</v>
      </c>
      <c r="H63" s="9">
        <v>0</v>
      </c>
      <c r="I63" s="9">
        <f t="shared" ref="I63:I68" si="17">+F63-G63</f>
        <v>0</v>
      </c>
    </row>
    <row r="64" spans="2:9" x14ac:dyDescent="0.25">
      <c r="B64" s="7"/>
      <c r="C64" s="8" t="s">
        <v>68</v>
      </c>
      <c r="D64" s="9">
        <v>0</v>
      </c>
      <c r="E64" s="11">
        <v>0</v>
      </c>
      <c r="F64" s="9">
        <f t="shared" si="16"/>
        <v>0</v>
      </c>
      <c r="G64" s="9">
        <v>0</v>
      </c>
      <c r="H64" s="9">
        <v>0</v>
      </c>
      <c r="I64" s="9">
        <f t="shared" si="17"/>
        <v>0</v>
      </c>
    </row>
    <row r="65" spans="2:9" x14ac:dyDescent="0.25">
      <c r="B65" s="7"/>
      <c r="C65" s="8" t="s">
        <v>69</v>
      </c>
      <c r="D65" s="9">
        <v>0</v>
      </c>
      <c r="E65" s="11">
        <v>0</v>
      </c>
      <c r="F65" s="9">
        <f t="shared" si="16"/>
        <v>0</v>
      </c>
      <c r="G65" s="9">
        <v>0</v>
      </c>
      <c r="H65" s="9">
        <v>0</v>
      </c>
      <c r="I65" s="9">
        <f t="shared" si="17"/>
        <v>0</v>
      </c>
    </row>
    <row r="66" spans="2:9" x14ac:dyDescent="0.25">
      <c r="B66" s="7"/>
      <c r="C66" s="8" t="s">
        <v>70</v>
      </c>
      <c r="D66" s="9">
        <v>0</v>
      </c>
      <c r="E66" s="11">
        <v>0</v>
      </c>
      <c r="F66" s="9">
        <f t="shared" si="16"/>
        <v>0</v>
      </c>
      <c r="G66" s="9">
        <v>0</v>
      </c>
      <c r="H66" s="9">
        <v>0</v>
      </c>
      <c r="I66" s="9">
        <f t="shared" si="17"/>
        <v>0</v>
      </c>
    </row>
    <row r="67" spans="2:9" x14ac:dyDescent="0.25">
      <c r="B67" s="7"/>
      <c r="C67" s="8" t="s">
        <v>71</v>
      </c>
      <c r="D67" s="9">
        <v>0</v>
      </c>
      <c r="E67" s="11">
        <v>0</v>
      </c>
      <c r="F67" s="9">
        <f t="shared" si="16"/>
        <v>0</v>
      </c>
      <c r="G67" s="9">
        <v>0</v>
      </c>
      <c r="H67" s="9">
        <v>0</v>
      </c>
      <c r="I67" s="9">
        <f t="shared" si="17"/>
        <v>0</v>
      </c>
    </row>
    <row r="68" spans="2:9" ht="16.5" x14ac:dyDescent="0.25">
      <c r="B68" s="7"/>
      <c r="C68" s="8" t="s">
        <v>72</v>
      </c>
      <c r="D68" s="9">
        <v>0</v>
      </c>
      <c r="E68" s="11">
        <v>0</v>
      </c>
      <c r="F68" s="9">
        <f t="shared" si="16"/>
        <v>0</v>
      </c>
      <c r="G68" s="9">
        <v>0</v>
      </c>
      <c r="H68" s="9">
        <v>0</v>
      </c>
      <c r="I68" s="9">
        <f t="shared" si="17"/>
        <v>0</v>
      </c>
    </row>
    <row r="69" spans="2:9" ht="15" customHeight="1" x14ac:dyDescent="0.25">
      <c r="B69" s="16" t="s">
        <v>73</v>
      </c>
      <c r="C69" s="17"/>
      <c r="D69" s="5">
        <f t="shared" ref="D69:I69" si="18">+D70+D71+D72</f>
        <v>3594000</v>
      </c>
      <c r="E69" s="10">
        <f t="shared" si="18"/>
        <v>1283541.04</v>
      </c>
      <c r="F69" s="5">
        <f t="shared" si="18"/>
        <v>4877541.04</v>
      </c>
      <c r="G69" s="5">
        <f t="shared" si="18"/>
        <v>4711725.54</v>
      </c>
      <c r="H69" s="5">
        <f t="shared" si="18"/>
        <v>4711725.54</v>
      </c>
      <c r="I69" s="5">
        <f t="shared" si="18"/>
        <v>165815.5</v>
      </c>
    </row>
    <row r="70" spans="2:9" x14ac:dyDescent="0.25">
      <c r="B70" s="7"/>
      <c r="C70" s="8" t="s">
        <v>74</v>
      </c>
      <c r="D70" s="9">
        <v>0</v>
      </c>
      <c r="E70" s="11">
        <v>0</v>
      </c>
      <c r="F70" s="9">
        <f>+D70+E70</f>
        <v>0</v>
      </c>
      <c r="G70" s="9">
        <v>0</v>
      </c>
      <c r="H70" s="9">
        <v>0</v>
      </c>
      <c r="I70" s="9">
        <f>+F70-G70</f>
        <v>0</v>
      </c>
    </row>
    <row r="71" spans="2:9" x14ac:dyDescent="0.25">
      <c r="B71" s="7"/>
      <c r="C71" s="8" t="s">
        <v>75</v>
      </c>
      <c r="D71" s="9">
        <v>0</v>
      </c>
      <c r="E71" s="11">
        <v>0</v>
      </c>
      <c r="F71" s="9">
        <f>+D71+E71</f>
        <v>0</v>
      </c>
      <c r="G71" s="9">
        <v>0</v>
      </c>
      <c r="H71" s="9">
        <v>0</v>
      </c>
      <c r="I71" s="9">
        <f>+F71-G71</f>
        <v>0</v>
      </c>
    </row>
    <row r="72" spans="2:9" x14ac:dyDescent="0.25">
      <c r="B72" s="7"/>
      <c r="C72" s="8" t="s">
        <v>76</v>
      </c>
      <c r="D72" s="9">
        <v>3594000</v>
      </c>
      <c r="E72" s="9">
        <v>1283541.04</v>
      </c>
      <c r="F72" s="9">
        <f>+D72+E72</f>
        <v>4877541.04</v>
      </c>
      <c r="G72" s="9">
        <v>4711725.54</v>
      </c>
      <c r="H72" s="9">
        <v>4711725.54</v>
      </c>
      <c r="I72" s="9">
        <f>+F72-G72</f>
        <v>165815.5</v>
      </c>
    </row>
    <row r="73" spans="2:9" ht="15" customHeight="1" x14ac:dyDescent="0.25">
      <c r="B73" s="16" t="s">
        <v>77</v>
      </c>
      <c r="C73" s="17"/>
      <c r="D73" s="5">
        <f t="shared" ref="D73:I73" si="19">+D74+D75+D76+D77+D78+D79+D80</f>
        <v>11196786</v>
      </c>
      <c r="E73" s="10">
        <f t="shared" si="19"/>
        <v>0</v>
      </c>
      <c r="F73" s="5">
        <f t="shared" si="19"/>
        <v>11196786</v>
      </c>
      <c r="G73" s="5">
        <f t="shared" si="19"/>
        <v>4344010</v>
      </c>
      <c r="H73" s="5">
        <f t="shared" si="19"/>
        <v>4344010</v>
      </c>
      <c r="I73" s="5">
        <f t="shared" si="19"/>
        <v>6852776</v>
      </c>
    </row>
    <row r="74" spans="2:9" x14ac:dyDescent="0.25">
      <c r="B74" s="7"/>
      <c r="C74" s="8" t="s">
        <v>78</v>
      </c>
      <c r="D74" s="9">
        <v>6516786</v>
      </c>
      <c r="E74" s="11">
        <v>0</v>
      </c>
      <c r="F74" s="9">
        <f>+D74+E74</f>
        <v>6516786</v>
      </c>
      <c r="G74" s="9">
        <v>2792254</v>
      </c>
      <c r="H74" s="9">
        <v>2792254</v>
      </c>
      <c r="I74" s="9">
        <f t="shared" ref="I74:I80" si="20">+F74-G74</f>
        <v>3724532</v>
      </c>
    </row>
    <row r="75" spans="2:9" x14ac:dyDescent="0.25">
      <c r="B75" s="7"/>
      <c r="C75" s="8" t="s">
        <v>79</v>
      </c>
      <c r="D75" s="9">
        <v>4680000</v>
      </c>
      <c r="E75" s="11">
        <v>0</v>
      </c>
      <c r="F75" s="9">
        <f t="shared" ref="F75:F80" si="21">+D75+E75</f>
        <v>4680000</v>
      </c>
      <c r="G75" s="9">
        <v>1551756</v>
      </c>
      <c r="H75" s="9">
        <v>1551756</v>
      </c>
      <c r="I75" s="9">
        <f t="shared" si="20"/>
        <v>3128244</v>
      </c>
    </row>
    <row r="76" spans="2:9" x14ac:dyDescent="0.25">
      <c r="B76" s="7"/>
      <c r="C76" s="8" t="s">
        <v>80</v>
      </c>
      <c r="D76" s="9">
        <v>0</v>
      </c>
      <c r="E76" s="11">
        <v>0</v>
      </c>
      <c r="F76" s="9">
        <f t="shared" si="21"/>
        <v>0</v>
      </c>
      <c r="G76" s="9">
        <v>0</v>
      </c>
      <c r="H76" s="9">
        <v>0</v>
      </c>
      <c r="I76" s="9">
        <f t="shared" si="20"/>
        <v>0</v>
      </c>
    </row>
    <row r="77" spans="2:9" x14ac:dyDescent="0.25">
      <c r="B77" s="7"/>
      <c r="C77" s="8" t="s">
        <v>81</v>
      </c>
      <c r="D77" s="9">
        <v>0</v>
      </c>
      <c r="E77" s="11">
        <v>0</v>
      </c>
      <c r="F77" s="9">
        <f t="shared" si="21"/>
        <v>0</v>
      </c>
      <c r="G77" s="9">
        <v>0</v>
      </c>
      <c r="H77" s="9">
        <v>0</v>
      </c>
      <c r="I77" s="9">
        <f t="shared" si="20"/>
        <v>0</v>
      </c>
    </row>
    <row r="78" spans="2:9" x14ac:dyDescent="0.25">
      <c r="B78" s="7"/>
      <c r="C78" s="8" t="s">
        <v>82</v>
      </c>
      <c r="D78" s="9">
        <v>0</v>
      </c>
      <c r="E78" s="11">
        <v>0</v>
      </c>
      <c r="F78" s="9">
        <f t="shared" si="21"/>
        <v>0</v>
      </c>
      <c r="G78" s="9">
        <v>0</v>
      </c>
      <c r="H78" s="9">
        <v>0</v>
      </c>
      <c r="I78" s="9">
        <f t="shared" si="20"/>
        <v>0</v>
      </c>
    </row>
    <row r="79" spans="2:9" x14ac:dyDescent="0.25">
      <c r="B79" s="7"/>
      <c r="C79" s="8" t="s">
        <v>83</v>
      </c>
      <c r="D79" s="9">
        <v>0</v>
      </c>
      <c r="E79" s="11">
        <v>0</v>
      </c>
      <c r="F79" s="9">
        <f t="shared" si="21"/>
        <v>0</v>
      </c>
      <c r="G79" s="9">
        <v>0</v>
      </c>
      <c r="H79" s="9">
        <v>0</v>
      </c>
      <c r="I79" s="9">
        <f t="shared" si="20"/>
        <v>0</v>
      </c>
    </row>
    <row r="80" spans="2:9" ht="15.75" thickBot="1" x14ac:dyDescent="0.3">
      <c r="B80" s="12"/>
      <c r="C80" s="13" t="s">
        <v>84</v>
      </c>
      <c r="D80" s="9">
        <v>0</v>
      </c>
      <c r="E80" s="14">
        <v>0</v>
      </c>
      <c r="F80" s="9">
        <f t="shared" si="21"/>
        <v>0</v>
      </c>
      <c r="G80" s="9">
        <v>0</v>
      </c>
      <c r="H80" s="9">
        <v>0</v>
      </c>
      <c r="I80" s="9">
        <f t="shared" si="20"/>
        <v>0</v>
      </c>
    </row>
    <row r="81" spans="2:9" ht="15.75" customHeight="1" thickBot="1" x14ac:dyDescent="0.3">
      <c r="B81" s="18" t="s">
        <v>85</v>
      </c>
      <c r="C81" s="19"/>
      <c r="D81" s="15">
        <f t="shared" ref="D81:I81" si="22">+D9+D17+D27+D37+D47+D57+D61+D69+D73</f>
        <v>308345156.13</v>
      </c>
      <c r="E81" s="15">
        <f t="shared" si="22"/>
        <v>20516471.049999997</v>
      </c>
      <c r="F81" s="15">
        <f t="shared" si="22"/>
        <v>328861627.18000001</v>
      </c>
      <c r="G81" s="15">
        <f t="shared" si="22"/>
        <v>118675878.36999999</v>
      </c>
      <c r="H81" s="15">
        <f t="shared" si="22"/>
        <v>101141801.45</v>
      </c>
      <c r="I81" s="15">
        <f t="shared" si="22"/>
        <v>210185748.81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2023-01-30T17:05:08Z</dcterms:created>
  <dcterms:modified xsi:type="dcterms:W3CDTF">2024-06-27T21:34:16Z</dcterms:modified>
</cp:coreProperties>
</file>