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A1EB2D2A-ECC8-47BF-88BA-05FC0AF376A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G34" i="16"/>
  <c r="F34" i="16"/>
  <c r="E34" i="16"/>
  <c r="G33" i="16"/>
  <c r="J33" i="16" s="1"/>
  <c r="G32" i="16"/>
  <c r="J32" i="16" s="1"/>
  <c r="G31" i="16"/>
  <c r="G29" i="16" s="1"/>
  <c r="G30" i="16"/>
  <c r="J30" i="16" s="1"/>
  <c r="I29" i="16"/>
  <c r="H29" i="16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G25" i="16"/>
  <c r="G22" i="16" s="1"/>
  <c r="G24" i="16"/>
  <c r="J24" i="16" s="1"/>
  <c r="G23" i="16"/>
  <c r="J23" i="16" s="1"/>
  <c r="I22" i="16"/>
  <c r="H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G13" i="16" s="1"/>
  <c r="G16" i="16"/>
  <c r="J16" i="16" s="1"/>
  <c r="G15" i="16"/>
  <c r="J15" i="16" s="1"/>
  <c r="G14" i="16"/>
  <c r="J14" i="16" s="1"/>
  <c r="I13" i="16"/>
  <c r="H13" i="16"/>
  <c r="F13" i="16"/>
  <c r="F40" i="16" s="1"/>
  <c r="E13" i="16"/>
  <c r="E40" i="16" s="1"/>
  <c r="G12" i="16"/>
  <c r="J12" i="16" s="1"/>
  <c r="G11" i="16"/>
  <c r="J11" i="16" s="1"/>
  <c r="J10" i="16" s="1"/>
  <c r="I10" i="16"/>
  <c r="I40" i="16" s="1"/>
  <c r="H10" i="16"/>
  <c r="H40" i="16" s="1"/>
  <c r="G10" i="16"/>
  <c r="F10" i="16"/>
  <c r="E10" i="16"/>
  <c r="G40" i="16" l="1"/>
  <c r="J17" i="16"/>
  <c r="J13" i="16" s="1"/>
  <c r="J25" i="16"/>
  <c r="J22" i="16" s="1"/>
  <c r="J31" i="16"/>
  <c r="J29" i="16" s="1"/>
  <c r="E9" i="16"/>
  <c r="F9" i="16"/>
  <c r="G9" i="16"/>
  <c r="H9" i="16"/>
  <c r="I9" i="16"/>
  <c r="J40" i="16" l="1"/>
  <c r="J9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<sst xmlns="http://schemas.openxmlformats.org/spreadsheetml/2006/main" count="44" uniqueCount="44">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</sst>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topLeftCell="A4" zoomScale="178" zoomScaleNormal="178" workbookViewId="0">
      <selection activeCell="F15" sqref="F15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18" t="s">
        <v>42</v>
      </c>
      <c r="C2" s="19"/>
      <c r="D2" s="19"/>
      <c r="E2" s="19"/>
      <c r="F2" s="19"/>
      <c r="G2" s="19"/>
      <c r="H2" s="19"/>
      <c r="I2" s="19"/>
      <c r="J2" s="20"/>
    </row>
    <row r="3" spans="2:10" x14ac:dyDescent="0.25">
      <c r="B3" s="21" t="s">
        <v>11</v>
      </c>
      <c r="C3" s="22"/>
      <c r="D3" s="22"/>
      <c r="E3" s="22"/>
      <c r="F3" s="22"/>
      <c r="G3" s="22"/>
      <c r="H3" s="22"/>
      <c r="I3" s="22"/>
      <c r="J3" s="23"/>
    </row>
    <row r="4" spans="2:10" ht="15.75" thickBot="1" x14ac:dyDescent="0.3">
      <c r="B4" s="24" t="s">
        <v>43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B5" s="18" t="s">
        <v>0</v>
      </c>
      <c r="C5" s="19"/>
      <c r="D5" s="27"/>
      <c r="E5" s="32" t="s">
        <v>3</v>
      </c>
      <c r="F5" s="33"/>
      <c r="G5" s="33"/>
      <c r="H5" s="33"/>
      <c r="I5" s="34"/>
      <c r="J5" s="35" t="s">
        <v>4</v>
      </c>
    </row>
    <row r="6" spans="2:10" ht="17.25" thickBot="1" x14ac:dyDescent="0.3">
      <c r="B6" s="21"/>
      <c r="C6" s="22"/>
      <c r="D6" s="28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6"/>
    </row>
    <row r="7" spans="2:10" ht="15.75" thickBot="1" x14ac:dyDescent="0.3">
      <c r="B7" s="29"/>
      <c r="C7" s="30"/>
      <c r="D7" s="31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37" t="s">
        <v>12</v>
      </c>
      <c r="C9" s="16"/>
      <c r="D9" s="17"/>
      <c r="E9" s="10">
        <f t="shared" ref="E9:J9" si="0">+E10+E13+E22+E26+E29+E34+E36+E37+E38</f>
        <v>308345156.13</v>
      </c>
      <c r="F9" s="10">
        <f t="shared" si="0"/>
        <v>20516471.050000004</v>
      </c>
      <c r="G9" s="10">
        <f t="shared" si="0"/>
        <v>328861627.18000001</v>
      </c>
      <c r="H9" s="10">
        <f t="shared" si="0"/>
        <v>118675878.37</v>
      </c>
      <c r="I9" s="10">
        <f t="shared" si="0"/>
        <v>101141801.45</v>
      </c>
      <c r="J9" s="10">
        <f t="shared" si="0"/>
        <v>210185748.81</v>
      </c>
    </row>
    <row r="10" spans="2:10" ht="15" customHeight="1" x14ac:dyDescent="0.25">
      <c r="B10" s="5"/>
      <c r="C10" s="16" t="s">
        <v>13</v>
      </c>
      <c r="D10" s="17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6" t="s">
        <v>16</v>
      </c>
      <c r="D13" s="17"/>
      <c r="E13" s="13">
        <f t="shared" ref="E13:J13" si="2">+E14+E15+E16+E17+E18+E19+E20+E21</f>
        <v>276753496.33999997</v>
      </c>
      <c r="F13" s="13">
        <f t="shared" si="2"/>
        <v>18995787.950000003</v>
      </c>
      <c r="G13" s="13">
        <f t="shared" si="2"/>
        <v>295749284.29000002</v>
      </c>
      <c r="H13" s="13">
        <f t="shared" si="2"/>
        <v>106190412.31</v>
      </c>
      <c r="I13" s="13">
        <f t="shared" si="2"/>
        <v>89416335.390000001</v>
      </c>
      <c r="J13" s="13">
        <f t="shared" si="2"/>
        <v>189558871.98000002</v>
      </c>
    </row>
    <row r="14" spans="2:10" x14ac:dyDescent="0.25">
      <c r="B14" s="5"/>
      <c r="C14" s="6"/>
      <c r="D14" s="3" t="s">
        <v>17</v>
      </c>
      <c r="E14" s="11">
        <v>76645507.650000006</v>
      </c>
      <c r="F14" s="11">
        <v>9063038.1400000006</v>
      </c>
      <c r="G14" s="11">
        <f>+E14+F14</f>
        <v>85708545.790000007</v>
      </c>
      <c r="H14" s="11">
        <v>35630351.93</v>
      </c>
      <c r="I14" s="11">
        <v>35575574.770000003</v>
      </c>
      <c r="J14" s="11">
        <f t="shared" ref="J14:J21" si="3">+G14-H14</f>
        <v>50078193.860000007</v>
      </c>
    </row>
    <row r="15" spans="2:10" x14ac:dyDescent="0.25">
      <c r="B15" s="5"/>
      <c r="C15" s="6"/>
      <c r="D15" s="3" t="s">
        <v>18</v>
      </c>
      <c r="E15" s="11">
        <v>165865218.81999999</v>
      </c>
      <c r="F15" s="11">
        <v>1455882.68</v>
      </c>
      <c r="G15" s="11">
        <f t="shared" ref="G15:G20" si="4">+E15+F15</f>
        <v>167321101.5</v>
      </c>
      <c r="H15" s="11">
        <v>49245322.439999998</v>
      </c>
      <c r="I15" s="11">
        <v>32526022.68</v>
      </c>
      <c r="J15" s="11">
        <f t="shared" si="3"/>
        <v>118075779.06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34242769.869999997</v>
      </c>
      <c r="F17" s="11">
        <v>8476867.1300000008</v>
      </c>
      <c r="G17" s="11">
        <f t="shared" si="4"/>
        <v>42719637</v>
      </c>
      <c r="H17" s="11">
        <v>21314737.940000001</v>
      </c>
      <c r="I17" s="11">
        <v>21314737.940000001</v>
      </c>
      <c r="J17" s="11">
        <f t="shared" si="3"/>
        <v>21404899.059999999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6" t="s">
        <v>25</v>
      </c>
      <c r="D22" s="17"/>
      <c r="E22" s="13">
        <f t="shared" ref="E22:J22" si="5">+E23+E24+E25</f>
        <v>31591659.789999999</v>
      </c>
      <c r="F22" s="13">
        <f t="shared" si="5"/>
        <v>1520683.1</v>
      </c>
      <c r="G22" s="13">
        <f t="shared" si="5"/>
        <v>33112342.890000001</v>
      </c>
      <c r="H22" s="13">
        <f>+H23+H24+H25</f>
        <v>12485466.060000001</v>
      </c>
      <c r="I22" s="13">
        <f t="shared" si="5"/>
        <v>11725466.060000001</v>
      </c>
      <c r="J22" s="13">
        <f t="shared" si="5"/>
        <v>20626876.829999998</v>
      </c>
    </row>
    <row r="23" spans="2:10" ht="16.5" x14ac:dyDescent="0.25">
      <c r="B23" s="5"/>
      <c r="C23" s="6"/>
      <c r="D23" s="3" t="s">
        <v>26</v>
      </c>
      <c r="E23" s="11">
        <v>30414354.039999999</v>
      </c>
      <c r="F23" s="11">
        <v>295690.84000000003</v>
      </c>
      <c r="G23" s="11">
        <f>+E23+F23</f>
        <v>30710044.879999999</v>
      </c>
      <c r="H23" s="11">
        <v>10809287.48</v>
      </c>
      <c r="I23" s="11">
        <v>10809287.48</v>
      </c>
      <c r="J23" s="11">
        <f>+G23-H23</f>
        <v>19900757.399999999</v>
      </c>
    </row>
    <row r="24" spans="2:10" x14ac:dyDescent="0.25">
      <c r="B24" s="5"/>
      <c r="C24" s="6"/>
      <c r="D24" s="3" t="s">
        <v>27</v>
      </c>
      <c r="E24" s="11">
        <v>1177305.75</v>
      </c>
      <c r="F24" s="11">
        <v>1224992.26</v>
      </c>
      <c r="G24" s="11">
        <f>+E24+F24</f>
        <v>2402298.0099999998</v>
      </c>
      <c r="H24" s="11">
        <v>1676178.58</v>
      </c>
      <c r="I24" s="11">
        <v>916178.58</v>
      </c>
      <c r="J24" s="11">
        <f>+G24-H24</f>
        <v>726119.4299999997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6" t="s">
        <v>29</v>
      </c>
      <c r="D26" s="17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6" t="s">
        <v>32</v>
      </c>
      <c r="D29" s="17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6" t="s">
        <v>37</v>
      </c>
      <c r="D34" s="17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37" t="s">
        <v>39</v>
      </c>
      <c r="C36" s="16"/>
      <c r="D36" s="17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37" t="s">
        <v>40</v>
      </c>
      <c r="C37" s="16"/>
      <c r="D37" s="17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37" t="s">
        <v>41</v>
      </c>
      <c r="C38" s="16"/>
      <c r="D38" s="17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8" t="s">
        <v>10</v>
      </c>
      <c r="C40" s="39"/>
      <c r="D40" s="40"/>
      <c r="E40" s="12">
        <f t="shared" ref="E40:J40" si="9">+E10+E13+E22+E26+E29+E34+E36+E37+E38</f>
        <v>308345156.13</v>
      </c>
      <c r="F40" s="12">
        <f t="shared" si="9"/>
        <v>20516471.050000004</v>
      </c>
      <c r="G40" s="12">
        <f t="shared" si="9"/>
        <v>328861627.18000001</v>
      </c>
      <c r="H40" s="12">
        <f t="shared" si="9"/>
        <v>118675878.37</v>
      </c>
      <c r="I40" s="12">
        <f t="shared" si="9"/>
        <v>101141801.45</v>
      </c>
      <c r="J40" s="12">
        <f t="shared" si="9"/>
        <v>210185748.81</v>
      </c>
    </row>
  </sheetData>
  <mergeCells count="17"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2020-10-30T16:45:06Z</cp:lastPrinted>
  <dcterms:created xsi:type="dcterms:W3CDTF">2020-04-14T23:33:45Z</dcterms:created>
  <dcterms:modified xsi:type="dcterms:W3CDTF">2024-06-27T21:55:26Z</dcterms:modified>
</cp:coreProperties>
</file>