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II ESTADOS E INFORMACIÓN PROGRAMÁTICA\"/>
    </mc:Choice>
  </mc:AlternateContent>
  <xr:revisionPtr revIDLastSave="0" documentId="13_ncr:1_{719603D6-7C4C-4F7F-800E-5DD5379721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8" l="1"/>
  <c r="E9" i="18" s="1"/>
  <c r="F10" i="18"/>
  <c r="H10" i="18"/>
  <c r="H40" i="18" s="1"/>
  <c r="I10" i="18"/>
  <c r="I40" i="18" s="1"/>
  <c r="J10" i="18"/>
  <c r="G11" i="18"/>
  <c r="J11" i="18"/>
  <c r="G12" i="18"/>
  <c r="G10" i="18" s="1"/>
  <c r="J12" i="18"/>
  <c r="E13" i="18"/>
  <c r="F13" i="18"/>
  <c r="H13" i="18"/>
  <c r="I13" i="18"/>
  <c r="G14" i="18"/>
  <c r="G13" i="18" s="1"/>
  <c r="J14" i="18"/>
  <c r="G15" i="18"/>
  <c r="J15" i="18"/>
  <c r="G16" i="18"/>
  <c r="J16" i="18"/>
  <c r="G17" i="18"/>
  <c r="J17" i="18" s="1"/>
  <c r="G18" i="18"/>
  <c r="J18" i="18"/>
  <c r="G19" i="18"/>
  <c r="J19" i="18"/>
  <c r="G20" i="18"/>
  <c r="J20" i="18"/>
  <c r="G21" i="18"/>
  <c r="J21" i="18"/>
  <c r="E22" i="18"/>
  <c r="F22" i="18"/>
  <c r="F9" i="18" s="1"/>
  <c r="H22" i="18"/>
  <c r="I22" i="18"/>
  <c r="G23" i="18"/>
  <c r="J23" i="18"/>
  <c r="J22" i="18" s="1"/>
  <c r="G24" i="18"/>
  <c r="G22" i="18" s="1"/>
  <c r="J24" i="18"/>
  <c r="G25" i="18"/>
  <c r="J25" i="18"/>
  <c r="E26" i="18"/>
  <c r="F26" i="18"/>
  <c r="F40" i="18" s="1"/>
  <c r="H26" i="18"/>
  <c r="I26" i="18"/>
  <c r="G27" i="18"/>
  <c r="J27" i="18"/>
  <c r="J26" i="18" s="1"/>
  <c r="G28" i="18"/>
  <c r="G26" i="18" s="1"/>
  <c r="J28" i="18"/>
  <c r="E29" i="18"/>
  <c r="F29" i="18"/>
  <c r="H29" i="18"/>
  <c r="H9" i="18" s="1"/>
  <c r="I29" i="18"/>
  <c r="G30" i="18"/>
  <c r="J30" i="18"/>
  <c r="J29" i="18" s="1"/>
  <c r="G31" i="18"/>
  <c r="J31" i="18"/>
  <c r="G32" i="18"/>
  <c r="G29" i="18" s="1"/>
  <c r="J32" i="18"/>
  <c r="G33" i="18"/>
  <c r="J33" i="18"/>
  <c r="E34" i="18"/>
  <c r="F34" i="18"/>
  <c r="G34" i="18"/>
  <c r="H34" i="18"/>
  <c r="I34" i="18"/>
  <c r="G35" i="18"/>
  <c r="J35" i="18"/>
  <c r="J34" i="18" s="1"/>
  <c r="E40" i="18"/>
  <c r="G40" i="18" l="1"/>
  <c r="G9" i="18"/>
  <c r="J13" i="18"/>
  <c r="J40" i="18" s="1"/>
  <c r="J9" i="18"/>
  <c r="I9" i="18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<sst xmlns="http://schemas.openxmlformats.org/spreadsheetml/2006/main" count="44" uniqueCount="44">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</sst>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0" fillId="0" borderId="0" xfId="1" applyFont="1"/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5E3E-42CB-4F9C-B5C1-3BCF253BEBBB}">
  <sheetPr>
    <tabColor rgb="FFC4D600"/>
  </sheetPr>
  <dimension ref="B1:J42"/>
  <sheetViews>
    <sheetView showGridLines="0" tabSelected="1" zoomScale="178" zoomScaleNormal="178" workbookViewId="0">
      <selection activeCell="G18" sqref="G18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3" t="s">
        <v>42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B3" s="26" t="s">
        <v>11</v>
      </c>
      <c r="C3" s="27"/>
      <c r="D3" s="27"/>
      <c r="E3" s="27"/>
      <c r="F3" s="27"/>
      <c r="G3" s="27"/>
      <c r="H3" s="27"/>
      <c r="I3" s="27"/>
      <c r="J3" s="28"/>
    </row>
    <row r="4" spans="2:10" ht="15.75" thickBot="1" x14ac:dyDescent="0.3">
      <c r="B4" s="29" t="s">
        <v>43</v>
      </c>
      <c r="C4" s="30"/>
      <c r="D4" s="30"/>
      <c r="E4" s="30"/>
      <c r="F4" s="30"/>
      <c r="G4" s="30"/>
      <c r="H4" s="30"/>
      <c r="I4" s="30"/>
      <c r="J4" s="31"/>
    </row>
    <row r="5" spans="2:10" ht="15.75" thickBot="1" x14ac:dyDescent="0.3">
      <c r="B5" s="23" t="s">
        <v>0</v>
      </c>
      <c r="C5" s="24"/>
      <c r="D5" s="32"/>
      <c r="E5" s="37" t="s">
        <v>3</v>
      </c>
      <c r="F5" s="38"/>
      <c r="G5" s="38"/>
      <c r="H5" s="38"/>
      <c r="I5" s="39"/>
      <c r="J5" s="40" t="s">
        <v>4</v>
      </c>
    </row>
    <row r="6" spans="2:10" ht="17.25" thickBot="1" x14ac:dyDescent="0.3">
      <c r="B6" s="26"/>
      <c r="C6" s="27"/>
      <c r="D6" s="33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1"/>
    </row>
    <row r="7" spans="2:10" ht="15.75" thickBot="1" x14ac:dyDescent="0.3">
      <c r="B7" s="34"/>
      <c r="C7" s="35"/>
      <c r="D7" s="36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19" t="s">
        <v>12</v>
      </c>
      <c r="C9" s="17"/>
      <c r="D9" s="18"/>
      <c r="E9" s="10">
        <f>+E10+E13+E22+E26+E29+E34+E36+E37+E38</f>
        <v>308345156.13</v>
      </c>
      <c r="F9" s="10">
        <f>+F10+F13+F22+F26+F29+F34+F36+F37+F38</f>
        <v>25294546.789999999</v>
      </c>
      <c r="G9" s="10">
        <f>+G10+G13+G22+G26+G29+G34+G36+G37+G38</f>
        <v>333639702.92000002</v>
      </c>
      <c r="H9" s="10">
        <f>+H10+H13+H22+H26+H29+H34+H36+H37+H38</f>
        <v>261237926.67000002</v>
      </c>
      <c r="I9" s="10">
        <f>+I10+I13+I22+I26+I29+I34+I36+I37+I38</f>
        <v>227128501.23000002</v>
      </c>
      <c r="J9" s="10">
        <f>+J10+J13+J22+J26+J29+J34+J36+J37+J38</f>
        <v>72401776.250000015</v>
      </c>
    </row>
    <row r="10" spans="2:10" ht="15" customHeight="1" x14ac:dyDescent="0.25">
      <c r="B10" s="5"/>
      <c r="C10" s="17" t="s">
        <v>13</v>
      </c>
      <c r="D10" s="18"/>
      <c r="E10" s="13">
        <f>+E11+E12</f>
        <v>0</v>
      </c>
      <c r="F10" s="13">
        <f>+F11+F12</f>
        <v>0</v>
      </c>
      <c r="G10" s="13">
        <f>+G11+G12</f>
        <v>0</v>
      </c>
      <c r="H10" s="13">
        <f>+H11+H12</f>
        <v>0</v>
      </c>
      <c r="I10" s="13">
        <f>+I11+I12</f>
        <v>0</v>
      </c>
      <c r="J10" s="13">
        <f>+J11+J12</f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7" t="s">
        <v>16</v>
      </c>
      <c r="D13" s="18"/>
      <c r="E13" s="13">
        <f>+E14+E15+E16+E17+E18+E19+E20+E21</f>
        <v>276753496.33999997</v>
      </c>
      <c r="F13" s="13">
        <f>+F14+F15+F16+F17+F18+F19+F20+F21</f>
        <v>26705972.460000001</v>
      </c>
      <c r="G13" s="13">
        <f>+G14+G15+G16+G17+G18+G19+G20+G21</f>
        <v>303459468.80000001</v>
      </c>
      <c r="H13" s="13">
        <f>+H14+H15+H16+H17+H18+H19+H20+H21</f>
        <v>239037937.18000001</v>
      </c>
      <c r="I13" s="13">
        <f>+I14+I15+I16+I17+I18+I19+I20+I21</f>
        <v>204930251.74000001</v>
      </c>
      <c r="J13" s="13">
        <f>+J14+J15+J16+J17+J18+J19+J20+J21</f>
        <v>64421531.62000002</v>
      </c>
    </row>
    <row r="14" spans="2:10" x14ac:dyDescent="0.25">
      <c r="B14" s="5"/>
      <c r="C14" s="6"/>
      <c r="D14" s="3" t="s">
        <v>17</v>
      </c>
      <c r="E14" s="11">
        <v>76645507.650000006</v>
      </c>
      <c r="F14" s="11">
        <v>18791764.23</v>
      </c>
      <c r="G14" s="11">
        <f>+E14+F14</f>
        <v>95437271.88000001</v>
      </c>
      <c r="H14" s="11">
        <v>78676366.599999994</v>
      </c>
      <c r="I14" s="11">
        <v>78534017.489999995</v>
      </c>
      <c r="J14" s="11">
        <f>+G14-H14</f>
        <v>16760905.280000016</v>
      </c>
    </row>
    <row r="15" spans="2:10" x14ac:dyDescent="0.25">
      <c r="B15" s="5"/>
      <c r="C15" s="6"/>
      <c r="D15" s="3" t="s">
        <v>18</v>
      </c>
      <c r="E15" s="11">
        <v>165865218.81999999</v>
      </c>
      <c r="F15" s="11">
        <v>-1374457.95</v>
      </c>
      <c r="G15" s="11">
        <f>+E15+F15</f>
        <v>164490760.87</v>
      </c>
      <c r="H15" s="11">
        <v>130748852.31</v>
      </c>
      <c r="I15" s="11">
        <v>96783515.980000004</v>
      </c>
      <c r="J15" s="11">
        <f>+G15-H15</f>
        <v>33741908.560000002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>+E16+F16</f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34242769.869999997</v>
      </c>
      <c r="F17" s="11">
        <v>9288666.1799999997</v>
      </c>
      <c r="G17" s="11">
        <f>+E17+F17</f>
        <v>43531436.049999997</v>
      </c>
      <c r="H17" s="11">
        <v>29612718.27</v>
      </c>
      <c r="I17" s="11">
        <v>29612718.27</v>
      </c>
      <c r="J17" s="11">
        <f>+G17-H17</f>
        <v>13918717.779999997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>+E18+F18</f>
        <v>0</v>
      </c>
      <c r="H18" s="11">
        <v>0</v>
      </c>
      <c r="I18" s="11">
        <v>0</v>
      </c>
      <c r="J18" s="11">
        <f>+G18-H18</f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>+E19+F19</f>
        <v>0</v>
      </c>
      <c r="H19" s="11">
        <v>0</v>
      </c>
      <c r="I19" s="11">
        <v>0</v>
      </c>
      <c r="J19" s="11">
        <f>+G19-H19</f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>+E20+F20</f>
        <v>0</v>
      </c>
      <c r="H20" s="11">
        <v>0</v>
      </c>
      <c r="I20" s="11">
        <v>0</v>
      </c>
      <c r="J20" s="11">
        <f>+G20-H20</f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>+G21-H21</f>
        <v>0</v>
      </c>
    </row>
    <row r="22" spans="2:10" ht="15" customHeight="1" x14ac:dyDescent="0.25">
      <c r="B22" s="5"/>
      <c r="C22" s="17" t="s">
        <v>25</v>
      </c>
      <c r="D22" s="18"/>
      <c r="E22" s="13">
        <f>+E23+E24+E25</f>
        <v>31591659.789999999</v>
      </c>
      <c r="F22" s="13">
        <f>+F23+F24+F25</f>
        <v>-1411425.6700000002</v>
      </c>
      <c r="G22" s="13">
        <f>+G23+G24+G25</f>
        <v>30180234.120000001</v>
      </c>
      <c r="H22" s="13">
        <f>+H23+H24+H25</f>
        <v>22199989.490000002</v>
      </c>
      <c r="I22" s="13">
        <f>+I23+I24+I25</f>
        <v>22198249.490000002</v>
      </c>
      <c r="J22" s="13">
        <f>+J23+J24+J25</f>
        <v>7980244.6299999999</v>
      </c>
    </row>
    <row r="23" spans="2:10" ht="16.5" x14ac:dyDescent="0.25">
      <c r="B23" s="5"/>
      <c r="C23" s="6"/>
      <c r="D23" s="3" t="s">
        <v>26</v>
      </c>
      <c r="E23" s="11">
        <v>30414354.039999999</v>
      </c>
      <c r="F23" s="11">
        <v>-2646554.2000000002</v>
      </c>
      <c r="G23" s="11">
        <f>+E23+F23</f>
        <v>27767799.84</v>
      </c>
      <c r="H23" s="11">
        <v>20072111</v>
      </c>
      <c r="I23" s="11">
        <v>20070371</v>
      </c>
      <c r="J23" s="11">
        <f>+G23-H23</f>
        <v>7695688.8399999999</v>
      </c>
    </row>
    <row r="24" spans="2:10" x14ac:dyDescent="0.25">
      <c r="B24" s="5"/>
      <c r="C24" s="6"/>
      <c r="D24" s="3" t="s">
        <v>27</v>
      </c>
      <c r="E24" s="11">
        <v>1177305.75</v>
      </c>
      <c r="F24" s="11">
        <v>1235128.53</v>
      </c>
      <c r="G24" s="11">
        <f>+E24+F24</f>
        <v>2412434.2800000003</v>
      </c>
      <c r="H24" s="11">
        <v>2127878.4900000002</v>
      </c>
      <c r="I24" s="11">
        <v>2127878.4900000002</v>
      </c>
      <c r="J24" s="11">
        <f>+G24-H24</f>
        <v>284555.79000000004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7" t="s">
        <v>29</v>
      </c>
      <c r="D26" s="18"/>
      <c r="E26" s="13">
        <f>+E27+E28</f>
        <v>0</v>
      </c>
      <c r="F26" s="13">
        <f>+F27+F28</f>
        <v>0</v>
      </c>
      <c r="G26" s="13">
        <f>+G27+G28</f>
        <v>0</v>
      </c>
      <c r="H26" s="13">
        <f>+H27+H28</f>
        <v>0</v>
      </c>
      <c r="I26" s="13">
        <f>+I27+I28</f>
        <v>0</v>
      </c>
      <c r="J26" s="13">
        <f>+J27+J28</f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7" t="s">
        <v>32</v>
      </c>
      <c r="D29" s="18"/>
      <c r="E29" s="13">
        <f>+E30+E31+E32+E33</f>
        <v>0</v>
      </c>
      <c r="F29" s="13">
        <f>+F30+F31+F32+F33</f>
        <v>0</v>
      </c>
      <c r="G29" s="13">
        <f>+G30+G31+G32+G33</f>
        <v>0</v>
      </c>
      <c r="H29" s="13">
        <f>+H30+H31+H32+H33</f>
        <v>0</v>
      </c>
      <c r="I29" s="13">
        <f>+I30+I31+I32+I33</f>
        <v>0</v>
      </c>
      <c r="J29" s="13">
        <f>+J30+J31+J32+J33</f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7" t="s">
        <v>37</v>
      </c>
      <c r="D34" s="18"/>
      <c r="E34" s="13">
        <f>+E35</f>
        <v>0</v>
      </c>
      <c r="F34" s="13">
        <f>+F35</f>
        <v>0</v>
      </c>
      <c r="G34" s="13">
        <f>+G35</f>
        <v>0</v>
      </c>
      <c r="H34" s="13">
        <f>+H35</f>
        <v>0</v>
      </c>
      <c r="I34" s="13">
        <f>+I35</f>
        <v>0</v>
      </c>
      <c r="J34" s="13">
        <f>+J35</f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19" t="s">
        <v>39</v>
      </c>
      <c r="C36" s="17"/>
      <c r="D36" s="18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19" t="s">
        <v>40</v>
      </c>
      <c r="C37" s="17"/>
      <c r="D37" s="18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19" t="s">
        <v>41</v>
      </c>
      <c r="C38" s="17"/>
      <c r="D38" s="18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20" t="s">
        <v>10</v>
      </c>
      <c r="C40" s="21"/>
      <c r="D40" s="22"/>
      <c r="E40" s="12">
        <f>+E10+E13+E22+E26+E29+E34+E36+E37+E38</f>
        <v>308345156.13</v>
      </c>
      <c r="F40" s="12">
        <f>+F10+F13+F22+F26+F29+F34+F36+F37+F38</f>
        <v>25294546.789999999</v>
      </c>
      <c r="G40" s="12">
        <f>+G10+G13+G22+G26+G29+G34+G36+G37+G38</f>
        <v>333639702.92000002</v>
      </c>
      <c r="H40" s="12">
        <f>+H10+H13+H22+H26+H29+H34+H36+H37+H38</f>
        <v>261237926.67000002</v>
      </c>
      <c r="I40" s="12">
        <f>+I10+I13+I22+I26+I29+I34+I36+I37+I38</f>
        <v>227128501.23000002</v>
      </c>
      <c r="J40" s="12">
        <f>+J10+J13+J22+J26+J29+J34+J36+J37+J38</f>
        <v>72401776.250000015</v>
      </c>
    </row>
    <row r="42" spans="2:10" x14ac:dyDescent="0.25">
      <c r="I42" s="16"/>
    </row>
  </sheetData>
  <mergeCells count="17">
    <mergeCell ref="C22:D22"/>
    <mergeCell ref="C26:D26"/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2020-10-30T16:45:06Z</cp:lastPrinted>
  <dcterms:created xsi:type="dcterms:W3CDTF">2020-04-14T23:33:45Z</dcterms:created>
  <dcterms:modified xsi:type="dcterms:W3CDTF">2024-10-14T00:28:11Z</dcterms:modified>
</cp:coreProperties>
</file>