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Yeyian PC\Desktop\INFORMACIÓN ACUERDO 2023 28 DE FEBRERO\1. ESTADOS FINANCIEROS\2023\1. ENERO\2. ESTADOS FINANCIEROS ENERO 2023\III ESTADOS E INFORMACIÓN PROGRAMÁTICA\"/>
    </mc:Choice>
  </mc:AlternateContent>
  <xr:revisionPtr revIDLastSave="0" documentId="13_ncr:1_{D1D6B55F-9A72-4026-B28B-D3B44BCDA01F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F34" i="16"/>
  <c r="E34" i="16"/>
  <c r="G33" i="16"/>
  <c r="J33" i="16" s="1"/>
  <c r="G32" i="16"/>
  <c r="J32" i="16" s="1"/>
  <c r="G31" i="16"/>
  <c r="J31" i="16" s="1"/>
  <c r="G30" i="16"/>
  <c r="J30" i="16" s="1"/>
  <c r="J29" i="16" s="1"/>
  <c r="I29" i="16"/>
  <c r="H29" i="16"/>
  <c r="G29" i="16"/>
  <c r="F29" i="16"/>
  <c r="F9" i="16" s="1"/>
  <c r="E29" i="16"/>
  <c r="E40" i="16" s="1"/>
  <c r="G28" i="16"/>
  <c r="J28" i="16" s="1"/>
  <c r="G27" i="16"/>
  <c r="J27" i="16" s="1"/>
  <c r="J26" i="16" s="1"/>
  <c r="I26" i="16"/>
  <c r="H26" i="16"/>
  <c r="G26" i="16"/>
  <c r="F26" i="16"/>
  <c r="E26" i="16"/>
  <c r="G25" i="16"/>
  <c r="J25" i="16" s="1"/>
  <c r="G24" i="16"/>
  <c r="J24" i="16" s="1"/>
  <c r="G23" i="16"/>
  <c r="J23" i="16" s="1"/>
  <c r="J22" i="16" s="1"/>
  <c r="I22" i="16"/>
  <c r="H22" i="16"/>
  <c r="H40" i="16" s="1"/>
  <c r="G22" i="16"/>
  <c r="F22" i="16"/>
  <c r="E22" i="16"/>
  <c r="G21" i="16"/>
  <c r="J21" i="16" s="1"/>
  <c r="G20" i="16"/>
  <c r="J20" i="16" s="1"/>
  <c r="G19" i="16"/>
  <c r="J19" i="16" s="1"/>
  <c r="G18" i="16"/>
  <c r="J18" i="16" s="1"/>
  <c r="G17" i="16"/>
  <c r="J17" i="16" s="1"/>
  <c r="G16" i="16"/>
  <c r="J16" i="16" s="1"/>
  <c r="G15" i="16"/>
  <c r="J15" i="16" s="1"/>
  <c r="G14" i="16"/>
  <c r="G13" i="16" s="1"/>
  <c r="I13" i="16"/>
  <c r="I9" i="16" s="1"/>
  <c r="H13" i="16"/>
  <c r="F13" i="16"/>
  <c r="E13" i="16"/>
  <c r="G12" i="16"/>
  <c r="J12" i="16" s="1"/>
  <c r="G11" i="16"/>
  <c r="J11" i="16" s="1"/>
  <c r="J10" i="16" s="1"/>
  <c r="I10" i="16"/>
  <c r="H10" i="16"/>
  <c r="G10" i="16"/>
  <c r="F10" i="16"/>
  <c r="E10" i="16"/>
  <c r="E9" i="16"/>
  <c r="J40" i="16" l="1"/>
  <c r="J9" i="16"/>
  <c r="G40" i="16"/>
  <c r="G9" i="16"/>
  <c r="F40" i="16"/>
  <c r="I40" i="16"/>
  <c r="H9" i="16"/>
  <c r="J14" i="16"/>
  <c r="J13" i="16" s="1"/>
  <c r="G34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<sst xmlns="http://schemas.openxmlformats.org/spreadsheetml/2006/main" count="44" uniqueCount="44">
  <si>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</si>
  <si>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</si>
  <si>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</si>
  <si>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</si>
  <si>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</si>
  <si>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</si>
  <si>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</si>
  <si>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</si>
  <si>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</si>
  <si>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</si>
  <si>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</si>
  <si>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</si>
  <si>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</si>
  <si>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</si>
  <si>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</si>
  <si>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</si>
  <si>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</si>
  <si>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</si>
  <si>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</si>
  <si>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</si>
  <si>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</si>
  <si>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</si>
  <si>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</si>
  <si>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</si>
  <si>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</si>
  <si>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</si>
  <si>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</si>
  <si>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</si>
  <si>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</si>
  <si>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</si>
  <si>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</si>
  <si>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</si>
  <si>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</si>
  <si>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</si>
  <si>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</si>
  <si>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</si>
  <si>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</si>
  <si>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</si>
  <si>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</si>
  <si>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</si>
  <si>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</si>
  <si>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</si>
  <si>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</si>
  <si>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31 de enero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</si>
</sst>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495C"/>
  </sheetPr>
  <dimension ref="B1:J40"/>
  <sheetViews>
    <sheetView showGridLines="0" tabSelected="1" zoomScale="178" zoomScaleNormal="178" workbookViewId="0">
      <selection activeCell="E12" sqref="E12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 t="shared" ref="E9:J9" si="0">+E10+E13+E22+E26+E29+E34+E36+E37+E38</f>
        <v>275677285.88</v>
      </c>
      <c r="F9" s="10">
        <f t="shared" si="0"/>
        <v>170508.88</v>
      </c>
      <c r="G9" s="10">
        <f t="shared" si="0"/>
        <v>275847794.75999999</v>
      </c>
      <c r="H9" s="10">
        <f t="shared" si="0"/>
        <v>10977316.770000001</v>
      </c>
      <c r="I9" s="10">
        <f t="shared" si="0"/>
        <v>10959464.300000001</v>
      </c>
      <c r="J9" s="10">
        <f t="shared" si="0"/>
        <v>264870477.98999998</v>
      </c>
    </row>
    <row r="10" spans="2:10" ht="15" customHeight="1" x14ac:dyDescent="0.25">
      <c r="B10" s="5"/>
      <c r="C10" s="19" t="s">
        <v>13</v>
      </c>
      <c r="D10" s="20"/>
      <c r="E10" s="13">
        <f t="shared" ref="E10:J10" si="1">+E11+E12</f>
        <v>0</v>
      </c>
      <c r="F10" s="13">
        <f t="shared" si="1"/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 t="shared" ref="E13:J13" si="2">+E14+E15+E16+E17+E18+E19+E20+E21</f>
        <v>243737195.67999998</v>
      </c>
      <c r="F13" s="13">
        <f t="shared" si="2"/>
        <v>135605.09</v>
      </c>
      <c r="G13" s="13">
        <f t="shared" si="2"/>
        <v>243872800.76999998</v>
      </c>
      <c r="H13" s="13">
        <f t="shared" si="2"/>
        <v>8118744.4500000011</v>
      </c>
      <c r="I13" s="13">
        <f t="shared" si="2"/>
        <v>8100891.9800000004</v>
      </c>
      <c r="J13" s="13">
        <f t="shared" si="2"/>
        <v>235754056.31999999</v>
      </c>
    </row>
    <row r="14" spans="2:10" x14ac:dyDescent="0.25">
      <c r="B14" s="5"/>
      <c r="C14" s="6"/>
      <c r="D14" s="3" t="s">
        <v>17</v>
      </c>
      <c r="E14" s="11">
        <v>77398140.090000004</v>
      </c>
      <c r="F14" s="11">
        <v>82999.09</v>
      </c>
      <c r="G14" s="11">
        <f>+E14+F14</f>
        <v>77481139.180000007</v>
      </c>
      <c r="H14" s="11">
        <v>5633305.5300000003</v>
      </c>
      <c r="I14" s="11">
        <v>5615453.0599999996</v>
      </c>
      <c r="J14" s="11">
        <f t="shared" ref="J14:J21" si="3">+G14-H14</f>
        <v>71847833.650000006</v>
      </c>
    </row>
    <row r="15" spans="2:10" x14ac:dyDescent="0.25">
      <c r="B15" s="5"/>
      <c r="C15" s="6"/>
      <c r="D15" s="3" t="s">
        <v>18</v>
      </c>
      <c r="E15" s="11">
        <v>140766932.63999999</v>
      </c>
      <c r="F15" s="11">
        <v>52606</v>
      </c>
      <c r="G15" s="11">
        <f t="shared" ref="G15:G20" si="4">+E15+F15</f>
        <v>140819538.63999999</v>
      </c>
      <c r="H15" s="11">
        <v>1371507.02</v>
      </c>
      <c r="I15" s="11">
        <v>1371507.02</v>
      </c>
      <c r="J15" s="11">
        <f t="shared" si="3"/>
        <v>139448031.61999997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4"/>
        <v>0</v>
      </c>
      <c r="H16" s="11">
        <v>0</v>
      </c>
      <c r="I16" s="11">
        <v>0</v>
      </c>
      <c r="J16" s="11">
        <f>+G16-H16</f>
        <v>0</v>
      </c>
    </row>
    <row r="17" spans="2:10" x14ac:dyDescent="0.25">
      <c r="B17" s="5"/>
      <c r="C17" s="6"/>
      <c r="D17" s="3" t="s">
        <v>20</v>
      </c>
      <c r="E17" s="11">
        <v>25572122.949999999</v>
      </c>
      <c r="F17" s="11">
        <v>0</v>
      </c>
      <c r="G17" s="11">
        <f t="shared" si="4"/>
        <v>25572122.949999999</v>
      </c>
      <c r="H17" s="11">
        <v>1113931.8999999999</v>
      </c>
      <c r="I17" s="11">
        <v>1113931.8999999999</v>
      </c>
      <c r="J17" s="11">
        <f t="shared" si="3"/>
        <v>24458191.050000001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4"/>
        <v>0</v>
      </c>
      <c r="H18" s="11">
        <v>0</v>
      </c>
      <c r="I18" s="11">
        <v>0</v>
      </c>
      <c r="J18" s="11">
        <f t="shared" si="3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4"/>
        <v>0</v>
      </c>
      <c r="H19" s="11">
        <v>0</v>
      </c>
      <c r="I19" s="11">
        <v>0</v>
      </c>
      <c r="J19" s="11">
        <f t="shared" si="3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4"/>
        <v>0</v>
      </c>
      <c r="H20" s="11">
        <v>0</v>
      </c>
      <c r="I20" s="11">
        <v>0</v>
      </c>
      <c r="J20" s="11">
        <f t="shared" si="3"/>
        <v>0</v>
      </c>
    </row>
    <row r="21" spans="2:10" x14ac:dyDescent="0.25">
      <c r="B21" s="5"/>
      <c r="C21" s="6"/>
      <c r="D21" s="3" t="s">
        <v>24</v>
      </c>
      <c r="E21" s="11">
        <v>0</v>
      </c>
      <c r="F21" s="11">
        <v>0</v>
      </c>
      <c r="G21" s="11">
        <f>+E21+F21</f>
        <v>0</v>
      </c>
      <c r="H21" s="11">
        <v>0</v>
      </c>
      <c r="I21" s="11">
        <v>0</v>
      </c>
      <c r="J21" s="11">
        <f t="shared" si="3"/>
        <v>0</v>
      </c>
    </row>
    <row r="22" spans="2:10" ht="15" customHeight="1" x14ac:dyDescent="0.25">
      <c r="B22" s="5"/>
      <c r="C22" s="19" t="s">
        <v>25</v>
      </c>
      <c r="D22" s="20"/>
      <c r="E22" s="13">
        <f t="shared" ref="E22:J22" si="5">+E23+E24+E25</f>
        <v>31940090.199999999</v>
      </c>
      <c r="F22" s="13">
        <f t="shared" si="5"/>
        <v>34903.79</v>
      </c>
      <c r="G22" s="13">
        <f t="shared" si="5"/>
        <v>31974993.989999998</v>
      </c>
      <c r="H22" s="13">
        <f>+H23+H24+H25</f>
        <v>2858572.32</v>
      </c>
      <c r="I22" s="13">
        <f t="shared" si="5"/>
        <v>2858572.32</v>
      </c>
      <c r="J22" s="13">
        <f t="shared" si="5"/>
        <v>29116421.669999998</v>
      </c>
    </row>
    <row r="23" spans="2:10" ht="16.5" x14ac:dyDescent="0.25">
      <c r="B23" s="5"/>
      <c r="C23" s="6"/>
      <c r="D23" s="3" t="s">
        <v>26</v>
      </c>
      <c r="E23" s="11">
        <v>30687814.699999999</v>
      </c>
      <c r="F23" s="11">
        <v>34903.79</v>
      </c>
      <c r="G23" s="11">
        <f>+E23+F23</f>
        <v>30722718.489999998</v>
      </c>
      <c r="H23" s="11">
        <v>2768639.25</v>
      </c>
      <c r="I23" s="11">
        <v>2768639.25</v>
      </c>
      <c r="J23" s="11">
        <f>+G23-H23</f>
        <v>27954079.239999998</v>
      </c>
    </row>
    <row r="24" spans="2:10" x14ac:dyDescent="0.25">
      <c r="B24" s="5"/>
      <c r="C24" s="6"/>
      <c r="D24" s="3" t="s">
        <v>27</v>
      </c>
      <c r="E24" s="11">
        <v>1252275.5</v>
      </c>
      <c r="F24" s="11">
        <v>0</v>
      </c>
      <c r="G24" s="11">
        <f>+E24+F24</f>
        <v>1252275.5</v>
      </c>
      <c r="H24" s="11">
        <v>89933.07</v>
      </c>
      <c r="I24" s="11">
        <v>89933.07</v>
      </c>
      <c r="J24" s="11">
        <f>+G24-H24</f>
        <v>1162342.43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>+E25+F25</f>
        <v>0</v>
      </c>
      <c r="H25" s="11">
        <v>0</v>
      </c>
      <c r="I25" s="11">
        <v>0</v>
      </c>
      <c r="J25" s="11">
        <f>+G25-H25</f>
        <v>0</v>
      </c>
    </row>
    <row r="26" spans="2:10" ht="15" customHeight="1" x14ac:dyDescent="0.25">
      <c r="B26" s="5"/>
      <c r="C26" s="19" t="s">
        <v>29</v>
      </c>
      <c r="D26" s="20"/>
      <c r="E26" s="13">
        <f t="shared" ref="E26:J26" si="6">+E27+E28</f>
        <v>0</v>
      </c>
      <c r="F26" s="13">
        <f t="shared" si="6"/>
        <v>0</v>
      </c>
      <c r="G26" s="13">
        <f t="shared" si="6"/>
        <v>0</v>
      </c>
      <c r="H26" s="13">
        <f t="shared" si="6"/>
        <v>0</v>
      </c>
      <c r="I26" s="13">
        <f t="shared" si="6"/>
        <v>0</v>
      </c>
      <c r="J26" s="13">
        <f t="shared" si="6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 t="shared" ref="E29:J29" si="7">+E30+E31+E32+E33</f>
        <v>0</v>
      </c>
      <c r="F29" s="13">
        <f t="shared" si="7"/>
        <v>0</v>
      </c>
      <c r="G29" s="13">
        <f t="shared" si="7"/>
        <v>0</v>
      </c>
      <c r="H29" s="13">
        <f t="shared" si="7"/>
        <v>0</v>
      </c>
      <c r="I29" s="13">
        <f t="shared" si="7"/>
        <v>0</v>
      </c>
      <c r="J29" s="13">
        <f t="shared" si="7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>+E31+F31</f>
        <v>0</v>
      </c>
      <c r="H31" s="11">
        <v>0</v>
      </c>
      <c r="I31" s="11">
        <v>0</v>
      </c>
      <c r="J31" s="11">
        <f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>+E32+F32</f>
        <v>0</v>
      </c>
      <c r="H32" s="11">
        <v>0</v>
      </c>
      <c r="I32" s="11">
        <v>0</v>
      </c>
      <c r="J32" s="11">
        <f>+G32-H32</f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>+E33+F33</f>
        <v>0</v>
      </c>
      <c r="H33" s="11">
        <v>0</v>
      </c>
      <c r="I33" s="11">
        <v>0</v>
      </c>
      <c r="J33" s="11">
        <f>+G33-H33</f>
        <v>0</v>
      </c>
    </row>
    <row r="34" spans="2:10" ht="15" customHeight="1" x14ac:dyDescent="0.25">
      <c r="B34" s="5"/>
      <c r="C34" s="19" t="s">
        <v>37</v>
      </c>
      <c r="D34" s="20"/>
      <c r="E34" s="13">
        <f t="shared" ref="E34:J34" si="8">+E35</f>
        <v>0</v>
      </c>
      <c r="F34" s="13">
        <f t="shared" si="8"/>
        <v>0</v>
      </c>
      <c r="G34" s="13">
        <f t="shared" si="8"/>
        <v>0</v>
      </c>
      <c r="H34" s="13">
        <f t="shared" si="8"/>
        <v>0</v>
      </c>
      <c r="I34" s="13">
        <f t="shared" si="8"/>
        <v>0</v>
      </c>
      <c r="J34" s="13">
        <f t="shared" si="8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 t="shared" ref="E40:J40" si="9">+E10+E13+E22+E26+E29+E34+E36+E37+E38</f>
        <v>275677285.88</v>
      </c>
      <c r="F40" s="12">
        <f t="shared" si="9"/>
        <v>170508.88</v>
      </c>
      <c r="G40" s="12">
        <f t="shared" si="9"/>
        <v>275847794.75999999</v>
      </c>
      <c r="H40" s="12">
        <f t="shared" si="9"/>
        <v>10977316.770000001</v>
      </c>
      <c r="I40" s="12">
        <f t="shared" si="9"/>
        <v>10959464.300000001</v>
      </c>
      <c r="J40" s="12">
        <f t="shared" si="9"/>
        <v>264870477.98999998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2020-10-30T16:45:06Z</cp:lastPrinted>
  <dcterms:created xsi:type="dcterms:W3CDTF">2020-04-14T23:33:45Z</dcterms:created>
  <dcterms:modified xsi:type="dcterms:W3CDTF">2023-02-27T22:16:08Z</dcterms:modified>
</cp:coreProperties>
</file>