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/>
  <mc:AlternateContent xmlns:mc="http://schemas.openxmlformats.org/markup-compatibility/2006">
    <mc:Choice Requires="x15">
      <x15ac:absPath xmlns:x15ac="http://schemas.microsoft.com/office/spreadsheetml/2010/11/ac" url="C:\Users\Yeyian PC\Desktop\1.- ESTADOS FINANCIEROS\7.- JULIO\2. ESTADOS FINANCIEROS JULIO 2023\III ESTADOS E INFORMACIÓN PROGRAMÁTICA\"/>
    </mc:Choice>
  </mc:AlternateContent>
  <xr:revisionPtr revIDLastSave="0" documentId="13_ncr:1_{C3120D06-1099-47A6-A3BE-E0241B5B5E5B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CP" sheetId="1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16" l="1"/>
  <c r="J35" i="16" s="1"/>
  <c r="J34" i="16" s="1"/>
  <c r="I34" i="16"/>
  <c r="H34" i="16"/>
  <c r="G34" i="16"/>
  <c r="F34" i="16"/>
  <c r="E34" i="16"/>
  <c r="G33" i="16"/>
  <c r="J33" i="16" s="1"/>
  <c r="G32" i="16"/>
  <c r="J32" i="16" s="1"/>
  <c r="G31" i="16"/>
  <c r="G29" i="16" s="1"/>
  <c r="G30" i="16"/>
  <c r="J30" i="16" s="1"/>
  <c r="I29" i="16"/>
  <c r="H29" i="16"/>
  <c r="F29" i="16"/>
  <c r="E29" i="16"/>
  <c r="G28" i="16"/>
  <c r="J28" i="16" s="1"/>
  <c r="G27" i="16"/>
  <c r="J27" i="16" s="1"/>
  <c r="J26" i="16" s="1"/>
  <c r="I26" i="16"/>
  <c r="H26" i="16"/>
  <c r="G26" i="16"/>
  <c r="F26" i="16"/>
  <c r="E26" i="16"/>
  <c r="G25" i="16"/>
  <c r="G22" i="16" s="1"/>
  <c r="G24" i="16"/>
  <c r="J24" i="16" s="1"/>
  <c r="G23" i="16"/>
  <c r="J23" i="16" s="1"/>
  <c r="I22" i="16"/>
  <c r="H22" i="16"/>
  <c r="F22" i="16"/>
  <c r="E22" i="16"/>
  <c r="G21" i="16"/>
  <c r="J21" i="16" s="1"/>
  <c r="G20" i="16"/>
  <c r="J20" i="16" s="1"/>
  <c r="G19" i="16"/>
  <c r="J19" i="16" s="1"/>
  <c r="G18" i="16"/>
  <c r="J18" i="16" s="1"/>
  <c r="G17" i="16"/>
  <c r="G13" i="16" s="1"/>
  <c r="G16" i="16"/>
  <c r="J16" i="16" s="1"/>
  <c r="G15" i="16"/>
  <c r="J15" i="16" s="1"/>
  <c r="G14" i="16"/>
  <c r="J14" i="16" s="1"/>
  <c r="I13" i="16"/>
  <c r="H13" i="16"/>
  <c r="F13" i="16"/>
  <c r="F40" i="16" s="1"/>
  <c r="E13" i="16"/>
  <c r="E40" i="16" s="1"/>
  <c r="G12" i="16"/>
  <c r="J12" i="16" s="1"/>
  <c r="G11" i="16"/>
  <c r="J11" i="16" s="1"/>
  <c r="I10" i="16"/>
  <c r="I40" i="16" s="1"/>
  <c r="H10" i="16"/>
  <c r="H40" i="16" s="1"/>
  <c r="G10" i="16"/>
  <c r="F10" i="16"/>
  <c r="E10" i="16"/>
  <c r="J13" i="16" l="1"/>
  <c r="G40" i="16"/>
  <c r="J10" i="16"/>
  <c r="J17" i="16"/>
  <c r="J25" i="16"/>
  <c r="J22" i="16" s="1"/>
  <c r="J31" i="16"/>
  <c r="J29" i="16" s="1"/>
  <c r="E9" i="16"/>
  <c r="F9" i="16"/>
  <c r="G9" i="16"/>
  <c r="H9" i="16"/>
  <c r="I9" i="16"/>
  <c r="J40" i="16" l="1"/>
  <c r="J9" i="16"/>
</calcChain>
</file>

<file path=xl/sharedStrings.xml><?xml version="1.0" encoding="utf-8"?>
<sst xmlns="http://schemas.openxmlformats.org/spreadsheetml/2006/main" count="44" uniqueCount="44">
  <si>
    <t>Concepto</t>
  </si>
  <si>
    <t>Modificado</t>
  </si>
  <si>
    <t>Devengado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</si>
  <si>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</si>
  <si>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</si>
  <si>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</si>
  <si>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</si>
  <si>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</si>
  <si>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</si>
  <si>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</si>
  <si>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</si>
  <si>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Gasto por Categoría Programática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</si>
  <si>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</si>
  <si>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</si>
  <si>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</si>
  <si>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</si>
  <si>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</si>
  <si>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</si>
  <si>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</si>
  <si>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</si>
  <si>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</si>
  <si>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</si>
  <si>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</si>
  <si>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</si>
  <si>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</si>
  <si>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</si>
  <si>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</si>
  <si>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</si>
  <si>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</si>
  <si>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</si>
  <si>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</si>
  <si>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</si>
  <si>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</si>
  <si>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</si>
  <si>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</si>
  <si>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</si>
  <si>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</si>
  <si>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</si>
  <si>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</si>
  <si>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</si>
  <si>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</si>
  <si>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</si>
  <si>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MUNICIPIO DE XICOTEPEC PUEBLA</t>
  </si>
  <si>
    <t>Del 1 de enero al 31 de julio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</si>
</sst>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2" fontId="0" fillId="0" borderId="0" xfId="0" applyNumberFormat="1"/>
    <xf numFmtId="2" fontId="3" fillId="4" borderId="5" xfId="0" applyNumberFormat="1" applyFont="1" applyFill="1" applyBorder="1" applyAlignment="1">
      <alignment horizontal="justify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2" fontId="3" fillId="4" borderId="4" xfId="0" applyNumberFormat="1" applyFont="1" applyFill="1" applyBorder="1" applyAlignment="1">
      <alignment horizontal="justify" vertical="center" wrapText="1"/>
    </xf>
    <xf numFmtId="2" fontId="3" fillId="4" borderId="0" xfId="0" applyNumberFormat="1" applyFont="1" applyFill="1" applyAlignment="1">
      <alignment horizontal="justify" vertical="center" wrapText="1"/>
    </xf>
    <xf numFmtId="2" fontId="2" fillId="4" borderId="6" xfId="0" applyNumberFormat="1" applyFont="1" applyFill="1" applyBorder="1" applyAlignment="1">
      <alignment horizontal="justify" vertical="center" wrapText="1"/>
    </xf>
    <xf numFmtId="2" fontId="2" fillId="4" borderId="7" xfId="0" applyNumberFormat="1" applyFont="1" applyFill="1" applyBorder="1" applyAlignment="1">
      <alignment horizontal="justify" vertical="center" wrapText="1"/>
    </xf>
    <xf numFmtId="2" fontId="2" fillId="4" borderId="8" xfId="0" applyNumberFormat="1" applyFont="1" applyFill="1" applyBorder="1" applyAlignment="1">
      <alignment horizontal="justify" vertical="center" wrapText="1"/>
    </xf>
    <xf numFmtId="4" fontId="2" fillId="4" borderId="5" xfId="0" applyNumberFormat="1" applyFont="1" applyFill="1" applyBorder="1" applyAlignment="1">
      <alignment horizontal="right" vertical="center" wrapText="1"/>
    </xf>
    <xf numFmtId="4" fontId="5" fillId="4" borderId="5" xfId="0" applyNumberFormat="1" applyFont="1" applyFill="1" applyBorder="1" applyAlignment="1">
      <alignment horizontal="right" vertical="center" wrapText="1"/>
    </xf>
    <xf numFmtId="4" fontId="4" fillId="4" borderId="8" xfId="0" applyNumberFormat="1" applyFont="1" applyFill="1" applyBorder="1" applyAlignment="1">
      <alignment horizontal="right" vertical="center" wrapText="1"/>
    </xf>
    <xf numFmtId="4" fontId="4" fillId="4" borderId="5" xfId="0" applyNumberFormat="1" applyFont="1" applyFill="1" applyBorder="1" applyAlignment="1">
      <alignment horizontal="right" vertical="center" wrapText="1"/>
    </xf>
    <xf numFmtId="4" fontId="2" fillId="4" borderId="8" xfId="0" applyNumberFormat="1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center" vertical="center" wrapText="1"/>
    </xf>
    <xf numFmtId="2" fontId="2" fillId="4" borderId="12" xfId="0" applyNumberFormat="1" applyFont="1" applyFill="1" applyBorder="1" applyAlignment="1">
      <alignment horizontal="center" vertical="center" wrapText="1"/>
    </xf>
    <xf numFmtId="2" fontId="2" fillId="4" borderId="13" xfId="0" applyNumberFormat="1" applyFont="1" applyFill="1" applyBorder="1" applyAlignment="1">
      <alignment horizontal="center" vertical="center" wrapText="1"/>
    </xf>
    <xf numFmtId="2" fontId="2" fillId="4" borderId="17" xfId="0" applyNumberFormat="1" applyFont="1" applyFill="1" applyBorder="1" applyAlignment="1">
      <alignment horizontal="center" vertical="center" wrapText="1"/>
    </xf>
    <xf numFmtId="2" fontId="2" fillId="4" borderId="0" xfId="0" applyNumberFormat="1" applyFont="1" applyFill="1" applyAlignment="1">
      <alignment horizontal="justify" vertical="center" wrapText="1"/>
    </xf>
    <xf numFmtId="2" fontId="2" fillId="4" borderId="10" xfId="0" applyNumberFormat="1" applyFont="1" applyFill="1" applyBorder="1" applyAlignment="1">
      <alignment horizontal="justify" vertical="center" wrapText="1"/>
    </xf>
    <xf numFmtId="2" fontId="2" fillId="4" borderId="4" xfId="0" applyNumberFormat="1" applyFont="1" applyFill="1" applyBorder="1" applyAlignment="1">
      <alignment horizontal="justify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2" xfId="0" applyNumberFormat="1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2" fontId="2" fillId="3" borderId="0" xfId="0" applyNumberFormat="1" applyFont="1" applyFill="1" applyAlignment="1">
      <alignment horizontal="center" vertical="center"/>
    </xf>
    <xf numFmtId="2" fontId="2" fillId="3" borderId="5" xfId="0" applyNumberFormat="1" applyFont="1" applyFill="1" applyBorder="1" applyAlignment="1">
      <alignment horizontal="center" vertical="center"/>
    </xf>
    <xf numFmtId="2" fontId="4" fillId="3" borderId="6" xfId="0" applyNumberFormat="1" applyFont="1" applyFill="1" applyBorder="1" applyAlignment="1">
      <alignment horizontal="center" vertical="center"/>
    </xf>
    <xf numFmtId="2" fontId="4" fillId="3" borderId="7" xfId="0" applyNumberFormat="1" applyFont="1" applyFill="1" applyBorder="1" applyAlignment="1">
      <alignment horizontal="center" vertical="center"/>
    </xf>
    <xf numFmtId="2" fontId="4" fillId="3" borderId="8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8" xfId="0" applyNumberFormat="1" applyFont="1" applyFill="1" applyBorder="1" applyAlignment="1">
      <alignment horizontal="center" vertical="center"/>
    </xf>
    <xf numFmtId="2" fontId="2" fillId="3" borderId="19" xfId="0" applyNumberFormat="1" applyFont="1" applyFill="1" applyBorder="1" applyAlignment="1">
      <alignment horizontal="center" vertical="center"/>
    </xf>
    <xf numFmtId="2" fontId="2" fillId="3" borderId="20" xfId="0" applyNumberFormat="1" applyFont="1" applyFill="1" applyBorder="1" applyAlignment="1">
      <alignment horizontal="center" vertical="center"/>
    </xf>
    <xf numFmtId="2" fontId="2" fillId="3" borderId="16" xfId="0" applyNumberFormat="1" applyFont="1" applyFill="1" applyBorder="1" applyAlignment="1">
      <alignment horizontal="center" vertical="center" wrapText="1"/>
    </xf>
    <xf numFmtId="2" fontId="2" fillId="3" borderId="13" xfId="0" applyNumberFormat="1" applyFont="1" applyFill="1" applyBorder="1" applyAlignment="1">
      <alignment horizontal="center" vertical="center" wrapText="1"/>
    </xf>
    <xf numFmtId="2" fontId="2" fillId="3" borderId="14" xfId="0" applyNumberFormat="1" applyFont="1" applyFill="1" applyBorder="1" applyAlignment="1">
      <alignment horizontal="center" vertical="center" wrapText="1"/>
    </xf>
    <xf numFmtId="2" fontId="2" fillId="3" borderId="15" xfId="0" applyNumberFormat="1" applyFont="1" applyFill="1" applyBorder="1" applyAlignment="1">
      <alignment horizontal="center" vertical="center" wrapText="1"/>
    </xf>
    <xf numFmtId="2" fontId="2" fillId="3" borderId="1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495C"/>
  </sheetPr>
  <dimension ref="B1:J40"/>
  <sheetViews>
    <sheetView showGridLines="0" tabSelected="1" zoomScale="178" zoomScaleNormal="178" workbookViewId="0">
      <selection activeCell="F14" sqref="F14"/>
    </sheetView>
  </sheetViews>
  <sheetFormatPr baseColWidth="10" defaultRowHeight="15" x14ac:dyDescent="0.25"/>
  <cols>
    <col min="1" max="1" width="3.28515625" style="2" customWidth="1"/>
    <col min="2" max="2" width="2.28515625" style="2" customWidth="1"/>
    <col min="3" max="3" width="7.5703125" style="2" customWidth="1"/>
    <col min="4" max="4" width="33.28515625" style="2" customWidth="1"/>
    <col min="5" max="6" width="11.5703125" style="2" bestFit="1" customWidth="1"/>
    <col min="7" max="7" width="11.7109375" style="2" bestFit="1" customWidth="1"/>
    <col min="8" max="10" width="11.5703125" style="2" bestFit="1" customWidth="1"/>
    <col min="11" max="16384" width="11.42578125" style="2"/>
  </cols>
  <sheetData>
    <row r="1" spans="2:10" ht="15.75" thickBot="1" x14ac:dyDescent="0.3">
      <c r="B1" s="1"/>
    </row>
    <row r="2" spans="2:10" x14ac:dyDescent="0.25">
      <c r="B2" s="22" t="s">
        <v>42</v>
      </c>
      <c r="C2" s="23"/>
      <c r="D2" s="23"/>
      <c r="E2" s="23"/>
      <c r="F2" s="23"/>
      <c r="G2" s="23"/>
      <c r="H2" s="23"/>
      <c r="I2" s="23"/>
      <c r="J2" s="24"/>
    </row>
    <row r="3" spans="2:10" x14ac:dyDescent="0.25">
      <c r="B3" s="25" t="s">
        <v>11</v>
      </c>
      <c r="C3" s="26"/>
      <c r="D3" s="26"/>
      <c r="E3" s="26"/>
      <c r="F3" s="26"/>
      <c r="G3" s="26"/>
      <c r="H3" s="26"/>
      <c r="I3" s="26"/>
      <c r="J3" s="27"/>
    </row>
    <row r="4" spans="2:10" ht="15.75" thickBot="1" x14ac:dyDescent="0.3">
      <c r="B4" s="28" t="s">
        <v>43</v>
      </c>
      <c r="C4" s="29"/>
      <c r="D4" s="29"/>
      <c r="E4" s="29"/>
      <c r="F4" s="29"/>
      <c r="G4" s="29"/>
      <c r="H4" s="29"/>
      <c r="I4" s="29"/>
      <c r="J4" s="30"/>
    </row>
    <row r="5" spans="2:10" ht="15.75" thickBot="1" x14ac:dyDescent="0.3">
      <c r="B5" s="22" t="s">
        <v>0</v>
      </c>
      <c r="C5" s="23"/>
      <c r="D5" s="31"/>
      <c r="E5" s="36" t="s">
        <v>3</v>
      </c>
      <c r="F5" s="37"/>
      <c r="G5" s="37"/>
      <c r="H5" s="37"/>
      <c r="I5" s="38"/>
      <c r="J5" s="39" t="s">
        <v>4</v>
      </c>
    </row>
    <row r="6" spans="2:10" ht="17.25" thickBot="1" x14ac:dyDescent="0.3">
      <c r="B6" s="25"/>
      <c r="C6" s="26"/>
      <c r="D6" s="32"/>
      <c r="E6" s="4" t="s">
        <v>5</v>
      </c>
      <c r="F6" s="4" t="s">
        <v>6</v>
      </c>
      <c r="G6" s="4" t="s">
        <v>1</v>
      </c>
      <c r="H6" s="4" t="s">
        <v>2</v>
      </c>
      <c r="I6" s="4" t="s">
        <v>7</v>
      </c>
      <c r="J6" s="40"/>
    </row>
    <row r="7" spans="2:10" ht="15.75" thickBot="1" x14ac:dyDescent="0.3">
      <c r="B7" s="33"/>
      <c r="C7" s="34"/>
      <c r="D7" s="35"/>
      <c r="E7" s="15">
        <v>1</v>
      </c>
      <c r="F7" s="15">
        <v>2</v>
      </c>
      <c r="G7" s="4" t="s">
        <v>8</v>
      </c>
      <c r="H7" s="15">
        <v>4</v>
      </c>
      <c r="I7" s="15">
        <v>5</v>
      </c>
      <c r="J7" s="4" t="s">
        <v>9</v>
      </c>
    </row>
    <row r="8" spans="2:10" x14ac:dyDescent="0.25">
      <c r="B8" s="5"/>
      <c r="C8" s="6"/>
      <c r="D8" s="3"/>
      <c r="E8" s="3"/>
      <c r="F8" s="3"/>
      <c r="G8" s="3"/>
      <c r="H8" s="3"/>
      <c r="I8" s="3"/>
      <c r="J8" s="3"/>
    </row>
    <row r="9" spans="2:10" ht="15" customHeight="1" x14ac:dyDescent="0.25">
      <c r="B9" s="21" t="s">
        <v>12</v>
      </c>
      <c r="C9" s="19"/>
      <c r="D9" s="20"/>
      <c r="E9" s="10">
        <f t="shared" ref="E9:J9" si="0">+E10+E13+E22+E26+E29+E34+E36+E37+E38</f>
        <v>275677285.88</v>
      </c>
      <c r="F9" s="10">
        <f t="shared" si="0"/>
        <v>11968369.58</v>
      </c>
      <c r="G9" s="10">
        <f t="shared" si="0"/>
        <v>287645655.45999998</v>
      </c>
      <c r="H9" s="10">
        <f t="shared" si="0"/>
        <v>129821336.52999999</v>
      </c>
      <c r="I9" s="10">
        <f t="shared" si="0"/>
        <v>122414970.20999999</v>
      </c>
      <c r="J9" s="10">
        <f t="shared" si="0"/>
        <v>157824318.92999998</v>
      </c>
    </row>
    <row r="10" spans="2:10" ht="15" customHeight="1" x14ac:dyDescent="0.25">
      <c r="B10" s="5"/>
      <c r="C10" s="19" t="s">
        <v>13</v>
      </c>
      <c r="D10" s="20"/>
      <c r="E10" s="13">
        <f t="shared" ref="E10:J10" si="1">+E11+E12</f>
        <v>0</v>
      </c>
      <c r="F10" s="13">
        <f t="shared" si="1"/>
        <v>0</v>
      </c>
      <c r="G10" s="13">
        <f t="shared" si="1"/>
        <v>0</v>
      </c>
      <c r="H10" s="13">
        <f t="shared" si="1"/>
        <v>0</v>
      </c>
      <c r="I10" s="13">
        <f t="shared" si="1"/>
        <v>0</v>
      </c>
      <c r="J10" s="13">
        <f t="shared" si="1"/>
        <v>0</v>
      </c>
    </row>
    <row r="11" spans="2:10" x14ac:dyDescent="0.25">
      <c r="B11" s="5"/>
      <c r="C11" s="6"/>
      <c r="D11" s="3" t="s">
        <v>14</v>
      </c>
      <c r="E11" s="11">
        <v>0</v>
      </c>
      <c r="F11" s="11">
        <v>0</v>
      </c>
      <c r="G11" s="11">
        <f>+E11+F11</f>
        <v>0</v>
      </c>
      <c r="H11" s="11">
        <v>0</v>
      </c>
      <c r="I11" s="11">
        <v>0</v>
      </c>
      <c r="J11" s="11">
        <f>+G11-H11</f>
        <v>0</v>
      </c>
    </row>
    <row r="12" spans="2:10" x14ac:dyDescent="0.25">
      <c r="B12" s="5"/>
      <c r="C12" s="6"/>
      <c r="D12" s="3" t="s">
        <v>15</v>
      </c>
      <c r="E12" s="11">
        <v>0</v>
      </c>
      <c r="F12" s="11">
        <v>0</v>
      </c>
      <c r="G12" s="11">
        <f>+E12+F12</f>
        <v>0</v>
      </c>
      <c r="H12" s="11">
        <v>0</v>
      </c>
      <c r="I12" s="11">
        <v>0</v>
      </c>
      <c r="J12" s="11">
        <f>+G12-H12</f>
        <v>0</v>
      </c>
    </row>
    <row r="13" spans="2:10" ht="15" customHeight="1" x14ac:dyDescent="0.25">
      <c r="B13" s="5"/>
      <c r="C13" s="19" t="s">
        <v>16</v>
      </c>
      <c r="D13" s="20"/>
      <c r="E13" s="13">
        <f t="shared" ref="E13:J13" si="2">+E14+E15+E16+E17+E18+E19+E20+E21</f>
        <v>243737195.67999998</v>
      </c>
      <c r="F13" s="13">
        <f t="shared" si="2"/>
        <v>11000823.939999999</v>
      </c>
      <c r="G13" s="13">
        <f t="shared" si="2"/>
        <v>254738019.61999997</v>
      </c>
      <c r="H13" s="13">
        <f t="shared" si="2"/>
        <v>113310768.58999999</v>
      </c>
      <c r="I13" s="13">
        <f t="shared" si="2"/>
        <v>105917476.38</v>
      </c>
      <c r="J13" s="13">
        <f t="shared" si="2"/>
        <v>141427251.02999997</v>
      </c>
    </row>
    <row r="14" spans="2:10" x14ac:dyDescent="0.25">
      <c r="B14" s="5"/>
      <c r="C14" s="6"/>
      <c r="D14" s="3" t="s">
        <v>17</v>
      </c>
      <c r="E14" s="11">
        <v>77398140.090000004</v>
      </c>
      <c r="F14" s="11">
        <v>12266608.390000001</v>
      </c>
      <c r="G14" s="11">
        <f>+E14+F14</f>
        <v>89664748.480000004</v>
      </c>
      <c r="H14" s="11">
        <v>54355223.380000003</v>
      </c>
      <c r="I14" s="11">
        <v>54116371.450000003</v>
      </c>
      <c r="J14" s="11">
        <f t="shared" ref="J14:J21" si="3">+G14-H14</f>
        <v>35309525.100000001</v>
      </c>
    </row>
    <row r="15" spans="2:10" x14ac:dyDescent="0.25">
      <c r="B15" s="5"/>
      <c r="C15" s="6"/>
      <c r="D15" s="3" t="s">
        <v>18</v>
      </c>
      <c r="E15" s="11">
        <v>140766932.63999999</v>
      </c>
      <c r="F15" s="11">
        <v>-2958484.96</v>
      </c>
      <c r="G15" s="11">
        <f t="shared" ref="G15:G20" si="4">+E15+F15</f>
        <v>137808447.67999998</v>
      </c>
      <c r="H15" s="11">
        <v>41864536.909999996</v>
      </c>
      <c r="I15" s="11">
        <v>34805918.140000001</v>
      </c>
      <c r="J15" s="11">
        <f t="shared" si="3"/>
        <v>95943910.769999981</v>
      </c>
    </row>
    <row r="16" spans="2:10" x14ac:dyDescent="0.25">
      <c r="B16" s="5"/>
      <c r="C16" s="6"/>
      <c r="D16" s="3" t="s">
        <v>19</v>
      </c>
      <c r="E16" s="11">
        <v>0</v>
      </c>
      <c r="F16" s="11">
        <v>0</v>
      </c>
      <c r="G16" s="11">
        <f t="shared" si="4"/>
        <v>0</v>
      </c>
      <c r="H16" s="11">
        <v>0</v>
      </c>
      <c r="I16" s="11">
        <v>0</v>
      </c>
      <c r="J16" s="11">
        <f>+G16-H16</f>
        <v>0</v>
      </c>
    </row>
    <row r="17" spans="2:10" x14ac:dyDescent="0.25">
      <c r="B17" s="5"/>
      <c r="C17" s="6"/>
      <c r="D17" s="3" t="s">
        <v>20</v>
      </c>
      <c r="E17" s="11">
        <v>25572122.949999999</v>
      </c>
      <c r="F17" s="11">
        <v>1692700.51</v>
      </c>
      <c r="G17" s="11">
        <f t="shared" si="4"/>
        <v>27264823.460000001</v>
      </c>
      <c r="H17" s="11">
        <v>17091008.300000001</v>
      </c>
      <c r="I17" s="11">
        <v>16995186.789999999</v>
      </c>
      <c r="J17" s="11">
        <f t="shared" si="3"/>
        <v>10173815.16</v>
      </c>
    </row>
    <row r="18" spans="2:10" x14ac:dyDescent="0.25">
      <c r="B18" s="5"/>
      <c r="C18" s="6"/>
      <c r="D18" s="3" t="s">
        <v>21</v>
      </c>
      <c r="E18" s="11">
        <v>0</v>
      </c>
      <c r="F18" s="11">
        <v>0</v>
      </c>
      <c r="G18" s="11">
        <f t="shared" si="4"/>
        <v>0</v>
      </c>
      <c r="H18" s="11">
        <v>0</v>
      </c>
      <c r="I18" s="11">
        <v>0</v>
      </c>
      <c r="J18" s="11">
        <f t="shared" si="3"/>
        <v>0</v>
      </c>
    </row>
    <row r="19" spans="2:10" ht="16.5" x14ac:dyDescent="0.25">
      <c r="B19" s="5"/>
      <c r="C19" s="6"/>
      <c r="D19" s="3" t="s">
        <v>22</v>
      </c>
      <c r="E19" s="11">
        <v>0</v>
      </c>
      <c r="F19" s="11">
        <v>0</v>
      </c>
      <c r="G19" s="11">
        <f t="shared" si="4"/>
        <v>0</v>
      </c>
      <c r="H19" s="11">
        <v>0</v>
      </c>
      <c r="I19" s="11">
        <v>0</v>
      </c>
      <c r="J19" s="11">
        <f t="shared" si="3"/>
        <v>0</v>
      </c>
    </row>
    <row r="20" spans="2:10" x14ac:dyDescent="0.25">
      <c r="B20" s="5"/>
      <c r="C20" s="6"/>
      <c r="D20" s="3" t="s">
        <v>23</v>
      </c>
      <c r="E20" s="11">
        <v>0</v>
      </c>
      <c r="F20" s="11">
        <v>0</v>
      </c>
      <c r="G20" s="11">
        <f t="shared" si="4"/>
        <v>0</v>
      </c>
      <c r="H20" s="11">
        <v>0</v>
      </c>
      <c r="I20" s="11">
        <v>0</v>
      </c>
      <c r="J20" s="11">
        <f t="shared" si="3"/>
        <v>0</v>
      </c>
    </row>
    <row r="21" spans="2:10" x14ac:dyDescent="0.25">
      <c r="B21" s="5"/>
      <c r="C21" s="6"/>
      <c r="D21" s="3" t="s">
        <v>24</v>
      </c>
      <c r="E21" s="11">
        <v>0</v>
      </c>
      <c r="F21" s="11">
        <v>0</v>
      </c>
      <c r="G21" s="11">
        <f>+E21+F21</f>
        <v>0</v>
      </c>
      <c r="H21" s="11">
        <v>0</v>
      </c>
      <c r="I21" s="11">
        <v>0</v>
      </c>
      <c r="J21" s="11">
        <f t="shared" si="3"/>
        <v>0</v>
      </c>
    </row>
    <row r="22" spans="2:10" ht="15" customHeight="1" x14ac:dyDescent="0.25">
      <c r="B22" s="5"/>
      <c r="C22" s="19" t="s">
        <v>25</v>
      </c>
      <c r="D22" s="20"/>
      <c r="E22" s="13">
        <f t="shared" ref="E22:J22" si="5">+E23+E24+E25</f>
        <v>31940090.199999999</v>
      </c>
      <c r="F22" s="13">
        <f t="shared" si="5"/>
        <v>967545.64</v>
      </c>
      <c r="G22" s="13">
        <f t="shared" si="5"/>
        <v>32907635.84</v>
      </c>
      <c r="H22" s="13">
        <f>+H23+H24+H25</f>
        <v>16510567.939999999</v>
      </c>
      <c r="I22" s="13">
        <f t="shared" si="5"/>
        <v>16497493.83</v>
      </c>
      <c r="J22" s="13">
        <f t="shared" si="5"/>
        <v>16397067.9</v>
      </c>
    </row>
    <row r="23" spans="2:10" ht="16.5" x14ac:dyDescent="0.25">
      <c r="B23" s="5"/>
      <c r="C23" s="6"/>
      <c r="D23" s="3" t="s">
        <v>26</v>
      </c>
      <c r="E23" s="11">
        <v>30687814.699999999</v>
      </c>
      <c r="F23" s="11">
        <v>924994.89</v>
      </c>
      <c r="G23" s="11">
        <f>+E23+F23</f>
        <v>31612809.59</v>
      </c>
      <c r="H23" s="11">
        <v>15830344.26</v>
      </c>
      <c r="I23" s="11">
        <v>15818101.960000001</v>
      </c>
      <c r="J23" s="11">
        <f>+G23-H23</f>
        <v>15782465.33</v>
      </c>
    </row>
    <row r="24" spans="2:10" x14ac:dyDescent="0.25">
      <c r="B24" s="5"/>
      <c r="C24" s="6"/>
      <c r="D24" s="3" t="s">
        <v>27</v>
      </c>
      <c r="E24" s="11">
        <v>1252275.5</v>
      </c>
      <c r="F24" s="11">
        <v>42550.75</v>
      </c>
      <c r="G24" s="11">
        <f>+E24+F24</f>
        <v>1294826.25</v>
      </c>
      <c r="H24" s="11">
        <v>680223.68</v>
      </c>
      <c r="I24" s="11">
        <v>679391.87</v>
      </c>
      <c r="J24" s="11">
        <f>+G24-H24</f>
        <v>614602.56999999995</v>
      </c>
    </row>
    <row r="25" spans="2:10" x14ac:dyDescent="0.25">
      <c r="B25" s="5"/>
      <c r="C25" s="6"/>
      <c r="D25" s="3" t="s">
        <v>28</v>
      </c>
      <c r="E25" s="11">
        <v>0</v>
      </c>
      <c r="F25" s="11">
        <v>0</v>
      </c>
      <c r="G25" s="11">
        <f>+E25+F25</f>
        <v>0</v>
      </c>
      <c r="H25" s="11">
        <v>0</v>
      </c>
      <c r="I25" s="11">
        <v>0</v>
      </c>
      <c r="J25" s="11">
        <f>+G25-H25</f>
        <v>0</v>
      </c>
    </row>
    <row r="26" spans="2:10" ht="15" customHeight="1" x14ac:dyDescent="0.25">
      <c r="B26" s="5"/>
      <c r="C26" s="19" t="s">
        <v>29</v>
      </c>
      <c r="D26" s="20"/>
      <c r="E26" s="13">
        <f t="shared" ref="E26:J26" si="6">+E27+E28</f>
        <v>0</v>
      </c>
      <c r="F26" s="13">
        <f t="shared" si="6"/>
        <v>0</v>
      </c>
      <c r="G26" s="13">
        <f t="shared" si="6"/>
        <v>0</v>
      </c>
      <c r="H26" s="13">
        <f t="shared" si="6"/>
        <v>0</v>
      </c>
      <c r="I26" s="13">
        <f t="shared" si="6"/>
        <v>0</v>
      </c>
      <c r="J26" s="13">
        <f t="shared" si="6"/>
        <v>0</v>
      </c>
    </row>
    <row r="27" spans="2:10" x14ac:dyDescent="0.25">
      <c r="B27" s="5"/>
      <c r="C27" s="6"/>
      <c r="D27" s="3" t="s">
        <v>30</v>
      </c>
      <c r="E27" s="11">
        <v>0</v>
      </c>
      <c r="F27" s="11">
        <v>0</v>
      </c>
      <c r="G27" s="11">
        <f>+E27+F27</f>
        <v>0</v>
      </c>
      <c r="H27" s="11">
        <v>0</v>
      </c>
      <c r="I27" s="11">
        <v>0</v>
      </c>
      <c r="J27" s="11">
        <f>+G27-H27</f>
        <v>0</v>
      </c>
    </row>
    <row r="28" spans="2:10" x14ac:dyDescent="0.25">
      <c r="B28" s="5"/>
      <c r="C28" s="6"/>
      <c r="D28" s="3" t="s">
        <v>31</v>
      </c>
      <c r="E28" s="11">
        <v>0</v>
      </c>
      <c r="F28" s="11">
        <v>0</v>
      </c>
      <c r="G28" s="11">
        <f>+E28+F28</f>
        <v>0</v>
      </c>
      <c r="H28" s="11">
        <v>0</v>
      </c>
      <c r="I28" s="11">
        <v>0</v>
      </c>
      <c r="J28" s="11">
        <f>+G28-H28</f>
        <v>0</v>
      </c>
    </row>
    <row r="29" spans="2:10" ht="15" customHeight="1" x14ac:dyDescent="0.25">
      <c r="B29" s="5"/>
      <c r="C29" s="19" t="s">
        <v>32</v>
      </c>
      <c r="D29" s="20"/>
      <c r="E29" s="13">
        <f t="shared" ref="E29:J29" si="7">+E30+E31+E32+E33</f>
        <v>0</v>
      </c>
      <c r="F29" s="13">
        <f t="shared" si="7"/>
        <v>0</v>
      </c>
      <c r="G29" s="13">
        <f t="shared" si="7"/>
        <v>0</v>
      </c>
      <c r="H29" s="13">
        <f t="shared" si="7"/>
        <v>0</v>
      </c>
      <c r="I29" s="13">
        <f t="shared" si="7"/>
        <v>0</v>
      </c>
      <c r="J29" s="13">
        <f t="shared" si="7"/>
        <v>0</v>
      </c>
    </row>
    <row r="30" spans="2:10" x14ac:dyDescent="0.25">
      <c r="B30" s="5"/>
      <c r="C30" s="6"/>
      <c r="D30" s="3" t="s">
        <v>33</v>
      </c>
      <c r="E30" s="11">
        <v>0</v>
      </c>
      <c r="F30" s="11">
        <v>0</v>
      </c>
      <c r="G30" s="11">
        <f>+E30+F30</f>
        <v>0</v>
      </c>
      <c r="H30" s="11">
        <v>0</v>
      </c>
      <c r="I30" s="11">
        <v>0</v>
      </c>
      <c r="J30" s="11">
        <f>+G30-H30</f>
        <v>0</v>
      </c>
    </row>
    <row r="31" spans="2:10" x14ac:dyDescent="0.25">
      <c r="B31" s="5"/>
      <c r="C31" s="6"/>
      <c r="D31" s="3" t="s">
        <v>34</v>
      </c>
      <c r="E31" s="11">
        <v>0</v>
      </c>
      <c r="F31" s="11">
        <v>0</v>
      </c>
      <c r="G31" s="11">
        <f>+E31+F31</f>
        <v>0</v>
      </c>
      <c r="H31" s="11">
        <v>0</v>
      </c>
      <c r="I31" s="11">
        <v>0</v>
      </c>
      <c r="J31" s="11">
        <f>+G31-H31</f>
        <v>0</v>
      </c>
    </row>
    <row r="32" spans="2:10" x14ac:dyDescent="0.25">
      <c r="B32" s="5"/>
      <c r="C32" s="6"/>
      <c r="D32" s="3" t="s">
        <v>35</v>
      </c>
      <c r="E32" s="11">
        <v>0</v>
      </c>
      <c r="F32" s="11">
        <v>0</v>
      </c>
      <c r="G32" s="11">
        <f>+E32+F32</f>
        <v>0</v>
      </c>
      <c r="H32" s="11">
        <v>0</v>
      </c>
      <c r="I32" s="11">
        <v>0</v>
      </c>
      <c r="J32" s="11">
        <f>+G32-H32</f>
        <v>0</v>
      </c>
    </row>
    <row r="33" spans="2:10" ht="16.5" x14ac:dyDescent="0.25">
      <c r="B33" s="5"/>
      <c r="C33" s="6"/>
      <c r="D33" s="3" t="s">
        <v>36</v>
      </c>
      <c r="E33" s="11">
        <v>0</v>
      </c>
      <c r="F33" s="11">
        <v>0</v>
      </c>
      <c r="G33" s="11">
        <f>+E33+F33</f>
        <v>0</v>
      </c>
      <c r="H33" s="11">
        <v>0</v>
      </c>
      <c r="I33" s="11">
        <v>0</v>
      </c>
      <c r="J33" s="11">
        <f>+G33-H33</f>
        <v>0</v>
      </c>
    </row>
    <row r="34" spans="2:10" ht="15" customHeight="1" x14ac:dyDescent="0.25">
      <c r="B34" s="5"/>
      <c r="C34" s="19" t="s">
        <v>37</v>
      </c>
      <c r="D34" s="20"/>
      <c r="E34" s="13">
        <f t="shared" ref="E34:J34" si="8">+E35</f>
        <v>0</v>
      </c>
      <c r="F34" s="13">
        <f t="shared" si="8"/>
        <v>0</v>
      </c>
      <c r="G34" s="13">
        <f t="shared" si="8"/>
        <v>0</v>
      </c>
      <c r="H34" s="13">
        <f t="shared" si="8"/>
        <v>0</v>
      </c>
      <c r="I34" s="13">
        <f t="shared" si="8"/>
        <v>0</v>
      </c>
      <c r="J34" s="13">
        <f t="shared" si="8"/>
        <v>0</v>
      </c>
    </row>
    <row r="35" spans="2:10" x14ac:dyDescent="0.25">
      <c r="B35" s="5"/>
      <c r="C35" s="6"/>
      <c r="D35" s="3" t="s">
        <v>38</v>
      </c>
      <c r="E35" s="11">
        <v>0</v>
      </c>
      <c r="F35" s="11">
        <v>0</v>
      </c>
      <c r="G35" s="11">
        <f>+E35+F35</f>
        <v>0</v>
      </c>
      <c r="H35" s="11">
        <v>0</v>
      </c>
      <c r="I35" s="11">
        <v>0</v>
      </c>
      <c r="J35" s="11">
        <f>+G35-H35</f>
        <v>0</v>
      </c>
    </row>
    <row r="36" spans="2:10" ht="15" customHeight="1" x14ac:dyDescent="0.25">
      <c r="B36" s="21" t="s">
        <v>39</v>
      </c>
      <c r="C36" s="19"/>
      <c r="D36" s="20"/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</row>
    <row r="37" spans="2:10" ht="15" customHeight="1" x14ac:dyDescent="0.25">
      <c r="B37" s="21" t="s">
        <v>40</v>
      </c>
      <c r="C37" s="19"/>
      <c r="D37" s="20"/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</row>
    <row r="38" spans="2:10" ht="15" customHeight="1" x14ac:dyDescent="0.25">
      <c r="B38" s="21" t="s">
        <v>41</v>
      </c>
      <c r="C38" s="19"/>
      <c r="D38" s="20"/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</row>
    <row r="39" spans="2:10" ht="15.75" thickBot="1" x14ac:dyDescent="0.3">
      <c r="B39" s="7"/>
      <c r="C39" s="8"/>
      <c r="D39" s="9"/>
      <c r="E39" s="14"/>
      <c r="F39" s="14"/>
      <c r="G39" s="14"/>
      <c r="H39" s="14"/>
      <c r="I39" s="14"/>
      <c r="J39" s="14"/>
    </row>
    <row r="40" spans="2:10" ht="15.75" customHeight="1" thickBot="1" x14ac:dyDescent="0.3">
      <c r="B40" s="16" t="s">
        <v>10</v>
      </c>
      <c r="C40" s="17"/>
      <c r="D40" s="18"/>
      <c r="E40" s="12">
        <f t="shared" ref="E40:J40" si="9">+E10+E13+E22+E26+E29+E34+E36+E37+E38</f>
        <v>275677285.88</v>
      </c>
      <c r="F40" s="12">
        <f t="shared" si="9"/>
        <v>11968369.58</v>
      </c>
      <c r="G40" s="12">
        <f t="shared" si="9"/>
        <v>287645655.45999998</v>
      </c>
      <c r="H40" s="12">
        <f t="shared" si="9"/>
        <v>129821336.52999999</v>
      </c>
      <c r="I40" s="12">
        <f t="shared" si="9"/>
        <v>122414970.20999999</v>
      </c>
      <c r="J40" s="12">
        <f t="shared" si="9"/>
        <v>157824318.92999998</v>
      </c>
    </row>
  </sheetData>
  <mergeCells count="17">
    <mergeCell ref="C29:D29"/>
    <mergeCell ref="B2:J2"/>
    <mergeCell ref="B3:J3"/>
    <mergeCell ref="B4:J4"/>
    <mergeCell ref="B5:D7"/>
    <mergeCell ref="E5:I5"/>
    <mergeCell ref="J5:J6"/>
    <mergeCell ref="B9:D9"/>
    <mergeCell ref="C10:D10"/>
    <mergeCell ref="C13:D13"/>
    <mergeCell ref="C22:D22"/>
    <mergeCell ref="C26:D26"/>
    <mergeCell ref="B40:D40"/>
    <mergeCell ref="C34:D34"/>
    <mergeCell ref="B36:D36"/>
    <mergeCell ref="B37:D37"/>
    <mergeCell ref="B38:D38"/>
  </mergeCells>
  <pageMargins left="1.299212598425197" right="0.70866141732283472" top="0.35433070866141736" bottom="0.15748031496062992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2020-10-30T16:45:06Z</cp:lastPrinted>
  <dcterms:created xsi:type="dcterms:W3CDTF">2020-04-14T23:33:45Z</dcterms:created>
  <dcterms:modified xsi:type="dcterms:W3CDTF">2023-08-29T21:03:35Z</dcterms:modified>
</cp:coreProperties>
</file>