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b) Estado Analítico\"/>
    </mc:Choice>
  </mc:AlternateContent>
  <xr:revisionPtr revIDLastSave="0" documentId="13_ncr:1_{90349253-2E37-4304-A7FB-3FC1FE58937E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" l="1"/>
  <c r="I80" i="3" s="1"/>
  <c r="F79" i="3"/>
  <c r="I79" i="3" s="1"/>
  <c r="F78" i="3"/>
  <c r="I78" i="3" s="1"/>
  <c r="F77" i="3"/>
  <c r="I77" i="3" s="1"/>
  <c r="F76" i="3"/>
  <c r="F73" i="3" s="1"/>
  <c r="I75" i="3"/>
  <c r="F75" i="3"/>
  <c r="F74" i="3"/>
  <c r="I74" i="3" s="1"/>
  <c r="H73" i="3"/>
  <c r="G73" i="3"/>
  <c r="E73" i="3"/>
  <c r="D73" i="3"/>
  <c r="F72" i="3"/>
  <c r="I72" i="3" s="1"/>
  <c r="F71" i="3"/>
  <c r="I71" i="3" s="1"/>
  <c r="F70" i="3"/>
  <c r="F69" i="3" s="1"/>
  <c r="H69" i="3"/>
  <c r="G69" i="3"/>
  <c r="E69" i="3"/>
  <c r="D69" i="3"/>
  <c r="F68" i="3"/>
  <c r="I68" i="3" s="1"/>
  <c r="F67" i="3"/>
  <c r="I67" i="3" s="1"/>
  <c r="F66" i="3"/>
  <c r="I66" i="3" s="1"/>
  <c r="F65" i="3"/>
  <c r="I65" i="3" s="1"/>
  <c r="F64" i="3"/>
  <c r="F61" i="3" s="1"/>
  <c r="I63" i="3"/>
  <c r="F63" i="3"/>
  <c r="F62" i="3"/>
  <c r="I62" i="3" s="1"/>
  <c r="E61" i="3"/>
  <c r="D61" i="3"/>
  <c r="F60" i="3"/>
  <c r="I60" i="3" s="1"/>
  <c r="F59" i="3"/>
  <c r="I59" i="3" s="1"/>
  <c r="F58" i="3"/>
  <c r="F57" i="3" s="1"/>
  <c r="H57" i="3"/>
  <c r="G57" i="3"/>
  <c r="E57" i="3"/>
  <c r="D57" i="3"/>
  <c r="F56" i="3"/>
  <c r="I56" i="3" s="1"/>
  <c r="F55" i="3"/>
  <c r="I55" i="3" s="1"/>
  <c r="F54" i="3"/>
  <c r="I54" i="3" s="1"/>
  <c r="F53" i="3"/>
  <c r="I53" i="3" s="1"/>
  <c r="F52" i="3"/>
  <c r="I52" i="3" s="1"/>
  <c r="F51" i="3"/>
  <c r="F47" i="3" s="1"/>
  <c r="I50" i="3"/>
  <c r="F50" i="3"/>
  <c r="F49" i="3"/>
  <c r="I49" i="3" s="1"/>
  <c r="F48" i="3"/>
  <c r="I48" i="3" s="1"/>
  <c r="H47" i="3"/>
  <c r="G47" i="3"/>
  <c r="E47" i="3"/>
  <c r="D47" i="3"/>
  <c r="F46" i="3"/>
  <c r="I46" i="3" s="1"/>
  <c r="F45" i="3"/>
  <c r="I45" i="3" s="1"/>
  <c r="I44" i="3"/>
  <c r="F44" i="3"/>
  <c r="F43" i="3"/>
  <c r="I43" i="3" s="1"/>
  <c r="F42" i="3"/>
  <c r="I42" i="3" s="1"/>
  <c r="F41" i="3"/>
  <c r="I41" i="3" s="1"/>
  <c r="F40" i="3"/>
  <c r="I40" i="3" s="1"/>
  <c r="F39" i="3"/>
  <c r="I39" i="3" s="1"/>
  <c r="F38" i="3"/>
  <c r="F37" i="3" s="1"/>
  <c r="H37" i="3"/>
  <c r="G37" i="3"/>
  <c r="E37" i="3"/>
  <c r="D37" i="3"/>
  <c r="F36" i="3"/>
  <c r="I36" i="3" s="1"/>
  <c r="F35" i="3"/>
  <c r="I35" i="3" s="1"/>
  <c r="F34" i="3"/>
  <c r="I34" i="3" s="1"/>
  <c r="F33" i="3"/>
  <c r="I33" i="3" s="1"/>
  <c r="F32" i="3"/>
  <c r="I32" i="3" s="1"/>
  <c r="F31" i="3"/>
  <c r="F27" i="3" s="1"/>
  <c r="I30" i="3"/>
  <c r="F30" i="3"/>
  <c r="F29" i="3"/>
  <c r="I29" i="3" s="1"/>
  <c r="F28" i="3"/>
  <c r="I28" i="3" s="1"/>
  <c r="H27" i="3"/>
  <c r="G27" i="3"/>
  <c r="E27" i="3"/>
  <c r="D27" i="3"/>
  <c r="F26" i="3"/>
  <c r="I26" i="3" s="1"/>
  <c r="F25" i="3"/>
  <c r="I25" i="3" s="1"/>
  <c r="I24" i="3"/>
  <c r="F24" i="3"/>
  <c r="F23" i="3"/>
  <c r="I23" i="3" s="1"/>
  <c r="F22" i="3"/>
  <c r="I22" i="3" s="1"/>
  <c r="F21" i="3"/>
  <c r="I21" i="3" s="1"/>
  <c r="F20" i="3"/>
  <c r="I20" i="3" s="1"/>
  <c r="F19" i="3"/>
  <c r="I19" i="3" s="1"/>
  <c r="F18" i="3"/>
  <c r="F17" i="3" s="1"/>
  <c r="H17" i="3"/>
  <c r="G17" i="3"/>
  <c r="E17" i="3"/>
  <c r="D17" i="3"/>
  <c r="F16" i="3"/>
  <c r="I16" i="3" s="1"/>
  <c r="F15" i="3"/>
  <c r="I15" i="3" s="1"/>
  <c r="F14" i="3"/>
  <c r="I14" i="3" s="1"/>
  <c r="F13" i="3"/>
  <c r="I13" i="3" s="1"/>
  <c r="F12" i="3"/>
  <c r="I12" i="3" s="1"/>
  <c r="F11" i="3"/>
  <c r="F9" i="3" s="1"/>
  <c r="I10" i="3"/>
  <c r="F10" i="3"/>
  <c r="H9" i="3"/>
  <c r="H81" i="3" s="1"/>
  <c r="G9" i="3"/>
  <c r="G81" i="3" s="1"/>
  <c r="E9" i="3"/>
  <c r="E81" i="3" s="1"/>
  <c r="D9" i="3"/>
  <c r="D81" i="3" s="1"/>
  <c r="I61" i="3" l="1"/>
  <c r="F81" i="3"/>
  <c r="I11" i="3"/>
  <c r="I9" i="3" s="1"/>
  <c r="I31" i="3"/>
  <c r="I27" i="3" s="1"/>
  <c r="I51" i="3"/>
  <c r="I47" i="3" s="1"/>
  <c r="I64" i="3"/>
  <c r="I76" i="3"/>
  <c r="I73" i="3" s="1"/>
  <c r="I18" i="3"/>
  <c r="I17" i="3" s="1"/>
  <c r="I38" i="3"/>
  <c r="I37" i="3" s="1"/>
  <c r="I58" i="3"/>
  <c r="I57" i="3" s="1"/>
  <c r="I70" i="3"/>
  <c r="I69" i="3" s="1"/>
  <c r="I81" i="3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<sst xmlns="http://schemas.openxmlformats.org/spreadsheetml/2006/main" count="87" uniqueCount="87">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</sst>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F10" sqref="F10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62527372.920000002</v>
      </c>
      <c r="E9" s="6">
        <f t="shared" ref="E9:I9" si="0">+E10+E11+E12+E13+E14+E15+E16</f>
        <v>0</v>
      </c>
      <c r="F9" s="5">
        <f t="shared" si="0"/>
        <v>62527372.920000002</v>
      </c>
      <c r="G9" s="5">
        <f t="shared" si="0"/>
        <v>5863651.9900000002</v>
      </c>
      <c r="H9" s="5">
        <f t="shared" si="0"/>
        <v>5863651.9900000002</v>
      </c>
      <c r="I9" s="5">
        <f t="shared" si="0"/>
        <v>56663720.93</v>
      </c>
    </row>
    <row r="10" spans="2:9" x14ac:dyDescent="0.25">
      <c r="B10" s="7"/>
      <c r="C10" s="8" t="s">
        <v>14</v>
      </c>
      <c r="D10" s="9">
        <v>41305894.539999999</v>
      </c>
      <c r="E10" s="9">
        <v>0</v>
      </c>
      <c r="F10" s="9">
        <f>D10+E10</f>
        <v>41305894.539999999</v>
      </c>
      <c r="G10" s="9">
        <v>5471308.46</v>
      </c>
      <c r="H10" s="9">
        <v>5471308.46</v>
      </c>
      <c r="I10" s="9">
        <f>F10-G10</f>
        <v>35834586.079999998</v>
      </c>
    </row>
    <row r="11" spans="2:9" x14ac:dyDescent="0.25">
      <c r="B11" s="7"/>
      <c r="C11" s="8" t="s">
        <v>15</v>
      </c>
      <c r="D11" s="9">
        <v>375000</v>
      </c>
      <c r="E11" s="9">
        <v>0</v>
      </c>
      <c r="F11" s="9">
        <f t="shared" ref="F11:F16" si="1">D11+E11</f>
        <v>375000</v>
      </c>
      <c r="G11" s="9">
        <v>33333.339999999997</v>
      </c>
      <c r="H11" s="9">
        <v>33333.339999999997</v>
      </c>
      <c r="I11" s="9">
        <f t="shared" ref="I11:I16" si="2">F11-G11</f>
        <v>341666.66000000003</v>
      </c>
    </row>
    <row r="12" spans="2:9" x14ac:dyDescent="0.25">
      <c r="B12" s="7"/>
      <c r="C12" s="8" t="s">
        <v>16</v>
      </c>
      <c r="D12" s="9">
        <v>19278618.829999998</v>
      </c>
      <c r="E12" s="9">
        <v>0</v>
      </c>
      <c r="F12" s="9">
        <f t="shared" si="1"/>
        <v>19278618.829999998</v>
      </c>
      <c r="G12" s="9">
        <v>359010.19</v>
      </c>
      <c r="H12" s="9">
        <v>359010.19</v>
      </c>
      <c r="I12" s="9">
        <f t="shared" si="2"/>
        <v>18919608.639999997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167529.60000000001</v>
      </c>
      <c r="E14" s="9">
        <v>0</v>
      </c>
      <c r="F14" s="9">
        <f t="shared" si="1"/>
        <v>167529.60000000001</v>
      </c>
      <c r="G14" s="9">
        <v>0</v>
      </c>
      <c r="H14" s="9">
        <v>0</v>
      </c>
      <c r="I14" s="9">
        <f t="shared" si="2"/>
        <v>167529.60000000001</v>
      </c>
    </row>
    <row r="15" spans="2:9" x14ac:dyDescent="0.25">
      <c r="B15" s="7"/>
      <c r="C15" s="8" t="s">
        <v>19</v>
      </c>
      <c r="D15" s="9">
        <v>1400329.95</v>
      </c>
      <c r="E15" s="9">
        <v>0</v>
      </c>
      <c r="F15" s="9">
        <f t="shared" si="1"/>
        <v>1400329.95</v>
      </c>
      <c r="G15" s="9">
        <v>0</v>
      </c>
      <c r="H15" s="9">
        <v>0</v>
      </c>
      <c r="I15" s="9">
        <f t="shared" si="2"/>
        <v>1400329.95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8" t="s">
        <v>21</v>
      </c>
      <c r="C17" s="19"/>
      <c r="D17" s="5">
        <f t="shared" ref="D17:I17" si="3">+D18+D19+D20+D21+D22+D23+D24+D25+D26</f>
        <v>23557874.349999998</v>
      </c>
      <c r="E17" s="10">
        <f t="shared" si="3"/>
        <v>0</v>
      </c>
      <c r="F17" s="5">
        <f t="shared" si="3"/>
        <v>23557874.349999998</v>
      </c>
      <c r="G17" s="5">
        <f t="shared" si="3"/>
        <v>3092802.77</v>
      </c>
      <c r="H17" s="5">
        <f t="shared" si="3"/>
        <v>2943860.98</v>
      </c>
      <c r="I17" s="5">
        <f t="shared" si="3"/>
        <v>20465071.579999998</v>
      </c>
    </row>
    <row r="18" spans="2:9" ht="16.5" x14ac:dyDescent="0.25">
      <c r="B18" s="7"/>
      <c r="C18" s="8" t="s">
        <v>22</v>
      </c>
      <c r="D18" s="9">
        <v>5263100.18</v>
      </c>
      <c r="E18" s="9">
        <v>0</v>
      </c>
      <c r="F18" s="9">
        <f>+D18+E18</f>
        <v>5263100.18</v>
      </c>
      <c r="G18" s="9">
        <v>562421.46</v>
      </c>
      <c r="H18" s="9">
        <v>547311.41</v>
      </c>
      <c r="I18" s="9">
        <f>+F18-G18</f>
        <v>4700678.72</v>
      </c>
    </row>
    <row r="19" spans="2:9" x14ac:dyDescent="0.25">
      <c r="B19" s="7"/>
      <c r="C19" s="8" t="s">
        <v>23</v>
      </c>
      <c r="D19" s="9">
        <v>2487195.31</v>
      </c>
      <c r="E19" s="9">
        <v>0</v>
      </c>
      <c r="F19" s="9">
        <f t="shared" ref="F19:F26" si="4">+D19+E19</f>
        <v>2487195.31</v>
      </c>
      <c r="G19" s="9">
        <v>645117.23</v>
      </c>
      <c r="H19" s="9">
        <v>645003.23</v>
      </c>
      <c r="I19" s="9">
        <f t="shared" ref="I19:I26" si="5">+F19-G19</f>
        <v>1842078.08</v>
      </c>
    </row>
    <row r="20" spans="2:9" ht="16.5" x14ac:dyDescent="0.25">
      <c r="B20" s="7"/>
      <c r="C20" s="8" t="s">
        <v>24</v>
      </c>
      <c r="D20" s="9">
        <v>0</v>
      </c>
      <c r="E20" s="9">
        <v>0</v>
      </c>
      <c r="F20" s="9">
        <f t="shared" si="4"/>
        <v>0</v>
      </c>
      <c r="G20" s="9">
        <v>0</v>
      </c>
      <c r="H20" s="9">
        <v>0</v>
      </c>
      <c r="I20" s="9">
        <f t="shared" si="5"/>
        <v>0</v>
      </c>
    </row>
    <row r="21" spans="2:9" x14ac:dyDescent="0.25">
      <c r="B21" s="7"/>
      <c r="C21" s="8" t="s">
        <v>25</v>
      </c>
      <c r="D21" s="9">
        <v>1665224.41</v>
      </c>
      <c r="E21" s="9">
        <v>0</v>
      </c>
      <c r="F21" s="9">
        <f t="shared" si="4"/>
        <v>1665224.41</v>
      </c>
      <c r="G21" s="9">
        <v>70316.14</v>
      </c>
      <c r="H21" s="9">
        <v>70316.14</v>
      </c>
      <c r="I21" s="9">
        <f t="shared" si="5"/>
        <v>1594908.27</v>
      </c>
    </row>
    <row r="22" spans="2:9" x14ac:dyDescent="0.25">
      <c r="B22" s="7"/>
      <c r="C22" s="8" t="s">
        <v>26</v>
      </c>
      <c r="D22" s="9">
        <v>374752.41</v>
      </c>
      <c r="E22" s="9">
        <v>0</v>
      </c>
      <c r="F22" s="9">
        <f t="shared" si="4"/>
        <v>374752.41</v>
      </c>
      <c r="G22" s="9">
        <v>72799.23</v>
      </c>
      <c r="H22" s="9">
        <v>71599.509999999995</v>
      </c>
      <c r="I22" s="9">
        <f t="shared" si="5"/>
        <v>301953.18</v>
      </c>
    </row>
    <row r="23" spans="2:9" x14ac:dyDescent="0.25">
      <c r="B23" s="7"/>
      <c r="C23" s="8" t="s">
        <v>27</v>
      </c>
      <c r="D23" s="9">
        <v>11020763.529999999</v>
      </c>
      <c r="E23" s="9">
        <v>0</v>
      </c>
      <c r="F23" s="9">
        <f t="shared" si="4"/>
        <v>11020763.529999999</v>
      </c>
      <c r="G23" s="9">
        <v>859572.77</v>
      </c>
      <c r="H23" s="9">
        <v>729574.75</v>
      </c>
      <c r="I23" s="9">
        <f t="shared" si="5"/>
        <v>10161190.76</v>
      </c>
    </row>
    <row r="24" spans="2:9" ht="16.5" x14ac:dyDescent="0.25">
      <c r="B24" s="7"/>
      <c r="C24" s="8" t="s">
        <v>28</v>
      </c>
      <c r="D24" s="9">
        <v>1179193.02</v>
      </c>
      <c r="E24" s="9">
        <v>0</v>
      </c>
      <c r="F24" s="9">
        <f t="shared" si="4"/>
        <v>1179193.02</v>
      </c>
      <c r="G24" s="9">
        <v>430940</v>
      </c>
      <c r="H24" s="9">
        <v>430940</v>
      </c>
      <c r="I24" s="9">
        <f t="shared" si="5"/>
        <v>748253.02</v>
      </c>
    </row>
    <row r="25" spans="2:9" x14ac:dyDescent="0.25">
      <c r="B25" s="7"/>
      <c r="C25" s="8" t="s">
        <v>29</v>
      </c>
      <c r="D25" s="9">
        <v>0</v>
      </c>
      <c r="E25" s="9">
        <v>0</v>
      </c>
      <c r="F25" s="9">
        <f t="shared" si="4"/>
        <v>0</v>
      </c>
      <c r="G25" s="9">
        <v>0</v>
      </c>
      <c r="H25" s="9">
        <v>0</v>
      </c>
      <c r="I25" s="9">
        <f t="shared" si="5"/>
        <v>0</v>
      </c>
    </row>
    <row r="26" spans="2:9" x14ac:dyDescent="0.25">
      <c r="B26" s="7"/>
      <c r="C26" s="8" t="s">
        <v>30</v>
      </c>
      <c r="D26" s="9">
        <v>1567645.49</v>
      </c>
      <c r="E26" s="9">
        <v>0</v>
      </c>
      <c r="F26" s="9">
        <f t="shared" si="4"/>
        <v>1567645.49</v>
      </c>
      <c r="G26" s="9">
        <v>451635.94</v>
      </c>
      <c r="H26" s="9">
        <v>449115.94</v>
      </c>
      <c r="I26" s="9">
        <f t="shared" si="5"/>
        <v>1116009.55</v>
      </c>
    </row>
    <row r="27" spans="2:9" ht="15" customHeight="1" x14ac:dyDescent="0.25">
      <c r="B27" s="18" t="s">
        <v>31</v>
      </c>
      <c r="C27" s="19"/>
      <c r="D27" s="5">
        <f t="shared" ref="D27:I27" si="6">+D28+D29+D30+D31+D32+D33+D34+D35+D36</f>
        <v>51531992.370000005</v>
      </c>
      <c r="E27" s="5">
        <f t="shared" si="6"/>
        <v>0</v>
      </c>
      <c r="F27" s="5">
        <f t="shared" si="6"/>
        <v>51531992.370000005</v>
      </c>
      <c r="G27" s="5">
        <f t="shared" si="6"/>
        <v>2460900.4899999998</v>
      </c>
      <c r="H27" s="5">
        <f t="shared" si="6"/>
        <v>2456185.4899999998</v>
      </c>
      <c r="I27" s="5">
        <f t="shared" si="6"/>
        <v>49071091.879999995</v>
      </c>
    </row>
    <row r="28" spans="2:9" x14ac:dyDescent="0.25">
      <c r="B28" s="7"/>
      <c r="C28" s="8" t="s">
        <v>32</v>
      </c>
      <c r="D28" s="9">
        <v>9017888.75</v>
      </c>
      <c r="E28" s="9">
        <v>0</v>
      </c>
      <c r="F28" s="9">
        <f>+D28+E28</f>
        <v>9017888.75</v>
      </c>
      <c r="G28" s="9">
        <v>95980.08</v>
      </c>
      <c r="H28" s="9">
        <v>95980.08</v>
      </c>
      <c r="I28" s="9">
        <f>+F28-G28</f>
        <v>8921908.6699999999</v>
      </c>
    </row>
    <row r="29" spans="2:9" x14ac:dyDescent="0.25">
      <c r="B29" s="7"/>
      <c r="C29" s="8" t="s">
        <v>33</v>
      </c>
      <c r="D29" s="9">
        <v>7299824.0999999996</v>
      </c>
      <c r="E29" s="9">
        <v>0</v>
      </c>
      <c r="F29" s="9">
        <f t="shared" ref="F29:F36" si="7">+D29+E29</f>
        <v>7299824.0999999996</v>
      </c>
      <c r="G29" s="9">
        <v>522454.6</v>
      </c>
      <c r="H29" s="9">
        <v>522454.6</v>
      </c>
      <c r="I29" s="9">
        <f t="shared" ref="I29:I36" si="8">+F29-G29</f>
        <v>6777369.5</v>
      </c>
    </row>
    <row r="30" spans="2:9" ht="16.5" x14ac:dyDescent="0.25">
      <c r="B30" s="7"/>
      <c r="C30" s="8" t="s">
        <v>34</v>
      </c>
      <c r="D30" s="9">
        <v>2969888.89</v>
      </c>
      <c r="E30" s="9">
        <v>0</v>
      </c>
      <c r="F30" s="9">
        <f t="shared" si="7"/>
        <v>2969888.89</v>
      </c>
      <c r="G30" s="9">
        <v>80197.95</v>
      </c>
      <c r="H30" s="9">
        <v>78497.95</v>
      </c>
      <c r="I30" s="9">
        <f t="shared" si="8"/>
        <v>2889690.94</v>
      </c>
    </row>
    <row r="31" spans="2:9" x14ac:dyDescent="0.25">
      <c r="B31" s="7"/>
      <c r="C31" s="8" t="s">
        <v>35</v>
      </c>
      <c r="D31" s="9">
        <v>775614.16</v>
      </c>
      <c r="E31" s="9">
        <v>0</v>
      </c>
      <c r="F31" s="9">
        <f t="shared" si="7"/>
        <v>775614.16</v>
      </c>
      <c r="G31" s="9">
        <v>11600</v>
      </c>
      <c r="H31" s="9">
        <v>11600</v>
      </c>
      <c r="I31" s="9">
        <f t="shared" si="8"/>
        <v>764014.16</v>
      </c>
    </row>
    <row r="32" spans="2:9" ht="16.5" x14ac:dyDescent="0.25">
      <c r="B32" s="7"/>
      <c r="C32" s="8" t="s">
        <v>36</v>
      </c>
      <c r="D32" s="9">
        <v>3281607.03</v>
      </c>
      <c r="E32" s="9">
        <v>0</v>
      </c>
      <c r="F32" s="9">
        <f t="shared" si="7"/>
        <v>3281607.03</v>
      </c>
      <c r="G32" s="9">
        <v>521087.96</v>
      </c>
      <c r="H32" s="9">
        <v>521087.96</v>
      </c>
      <c r="I32" s="9">
        <f t="shared" si="8"/>
        <v>2760519.07</v>
      </c>
    </row>
    <row r="33" spans="2:9" x14ac:dyDescent="0.25">
      <c r="B33" s="7"/>
      <c r="C33" s="8" t="s">
        <v>37</v>
      </c>
      <c r="D33" s="9">
        <v>2982721.69</v>
      </c>
      <c r="E33" s="9">
        <v>0</v>
      </c>
      <c r="F33" s="9">
        <f t="shared" si="7"/>
        <v>2982721.69</v>
      </c>
      <c r="G33" s="9">
        <v>138811.70000000001</v>
      </c>
      <c r="H33" s="9">
        <v>138811.70000000001</v>
      </c>
      <c r="I33" s="9">
        <f t="shared" si="8"/>
        <v>2843909.9899999998</v>
      </c>
    </row>
    <row r="34" spans="2:9" x14ac:dyDescent="0.25">
      <c r="B34" s="7"/>
      <c r="C34" s="8" t="s">
        <v>38</v>
      </c>
      <c r="D34" s="9">
        <v>2534302.31</v>
      </c>
      <c r="E34" s="9">
        <v>0</v>
      </c>
      <c r="F34" s="9">
        <f t="shared" si="7"/>
        <v>2534302.31</v>
      </c>
      <c r="G34" s="9">
        <v>107320.22</v>
      </c>
      <c r="H34" s="9">
        <v>104305.22</v>
      </c>
      <c r="I34" s="9">
        <f t="shared" si="8"/>
        <v>2426982.09</v>
      </c>
    </row>
    <row r="35" spans="2:9" x14ac:dyDescent="0.25">
      <c r="B35" s="7"/>
      <c r="C35" s="8" t="s">
        <v>39</v>
      </c>
      <c r="D35" s="9">
        <v>20340798.440000001</v>
      </c>
      <c r="E35" s="9">
        <v>0</v>
      </c>
      <c r="F35" s="9">
        <f t="shared" si="7"/>
        <v>20340798.440000001</v>
      </c>
      <c r="G35" s="9">
        <v>940505.98</v>
      </c>
      <c r="H35" s="9">
        <v>940505.98</v>
      </c>
      <c r="I35" s="9">
        <f t="shared" si="8"/>
        <v>19400292.460000001</v>
      </c>
    </row>
    <row r="36" spans="2:9" x14ac:dyDescent="0.25">
      <c r="B36" s="7"/>
      <c r="C36" s="8" t="s">
        <v>40</v>
      </c>
      <c r="D36" s="9">
        <v>2329347</v>
      </c>
      <c r="E36" s="9">
        <v>0</v>
      </c>
      <c r="F36" s="9">
        <f t="shared" si="7"/>
        <v>2329347</v>
      </c>
      <c r="G36" s="9">
        <v>42942</v>
      </c>
      <c r="H36" s="9">
        <v>42942</v>
      </c>
      <c r="I36" s="9">
        <f t="shared" si="8"/>
        <v>2286405</v>
      </c>
    </row>
    <row r="37" spans="2:9" ht="15" customHeight="1" x14ac:dyDescent="0.25">
      <c r="B37" s="18" t="s">
        <v>41</v>
      </c>
      <c r="C37" s="19"/>
      <c r="D37" s="5">
        <f t="shared" ref="D37:I37" si="9">+D38+D39+D40+D41+D42+D43+D44+D45+D46</f>
        <v>13278203.59</v>
      </c>
      <c r="E37" s="10">
        <f t="shared" si="9"/>
        <v>0</v>
      </c>
      <c r="F37" s="5">
        <f t="shared" si="9"/>
        <v>13278203.59</v>
      </c>
      <c r="G37" s="5">
        <f t="shared" si="9"/>
        <v>1610399.31</v>
      </c>
      <c r="H37" s="5">
        <f t="shared" si="9"/>
        <v>1610239.31</v>
      </c>
      <c r="I37" s="5">
        <f t="shared" si="9"/>
        <v>11667804.279999999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927249.11</v>
      </c>
      <c r="E39" s="9">
        <v>0</v>
      </c>
      <c r="F39" s="9">
        <f t="shared" ref="F39:F46" si="10">+D39+E39</f>
        <v>927249.11</v>
      </c>
      <c r="G39" s="9">
        <v>137206.76</v>
      </c>
      <c r="H39" s="9">
        <v>137206.76</v>
      </c>
      <c r="I39" s="9">
        <f t="shared" ref="I39:I46" si="11">+F39-G39</f>
        <v>790042.35</v>
      </c>
    </row>
    <row r="40" spans="2:9" x14ac:dyDescent="0.25">
      <c r="B40" s="7"/>
      <c r="C40" s="8" t="s">
        <v>44</v>
      </c>
      <c r="D40" s="9">
        <v>170000</v>
      </c>
      <c r="E40" s="9">
        <v>0</v>
      </c>
      <c r="F40" s="9">
        <f t="shared" si="10"/>
        <v>170000</v>
      </c>
      <c r="G40" s="9">
        <v>689706</v>
      </c>
      <c r="H40" s="9">
        <v>689706</v>
      </c>
      <c r="I40" s="9">
        <f t="shared" si="11"/>
        <v>-519706</v>
      </c>
    </row>
    <row r="41" spans="2:9" x14ac:dyDescent="0.25">
      <c r="B41" s="7"/>
      <c r="C41" s="8" t="s">
        <v>45</v>
      </c>
      <c r="D41" s="9">
        <v>10439407.08</v>
      </c>
      <c r="E41" s="9">
        <v>0</v>
      </c>
      <c r="F41" s="9">
        <f t="shared" si="10"/>
        <v>10439407.08</v>
      </c>
      <c r="G41" s="9">
        <v>654680.55000000005</v>
      </c>
      <c r="H41" s="9">
        <v>654520.55000000005</v>
      </c>
      <c r="I41" s="9">
        <f t="shared" si="11"/>
        <v>9784726.5299999993</v>
      </c>
    </row>
    <row r="42" spans="2:9" x14ac:dyDescent="0.25">
      <c r="B42" s="7"/>
      <c r="C42" s="8" t="s">
        <v>46</v>
      </c>
      <c r="D42" s="9">
        <v>1405547.4</v>
      </c>
      <c r="E42" s="9">
        <v>0</v>
      </c>
      <c r="F42" s="9">
        <f t="shared" si="10"/>
        <v>1405547.4</v>
      </c>
      <c r="G42" s="9">
        <v>128806</v>
      </c>
      <c r="H42" s="9">
        <v>128806</v>
      </c>
      <c r="I42" s="9">
        <f t="shared" si="11"/>
        <v>1276741.3999999999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336000</v>
      </c>
      <c r="E45" s="9">
        <v>0</v>
      </c>
      <c r="F45" s="9">
        <f t="shared" si="10"/>
        <v>336000</v>
      </c>
      <c r="G45" s="9">
        <v>0</v>
      </c>
      <c r="H45" s="9">
        <v>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8" t="s">
        <v>51</v>
      </c>
      <c r="C47" s="19"/>
      <c r="D47" s="5">
        <f t="shared" ref="D47:I47" si="12">+D48+D49+D50+D51+D52+D53+D54+D55+D56</f>
        <v>3718914.0700000003</v>
      </c>
      <c r="E47" s="10">
        <f t="shared" si="12"/>
        <v>0</v>
      </c>
      <c r="F47" s="5">
        <f t="shared" si="12"/>
        <v>3718914.0700000003</v>
      </c>
      <c r="G47" s="5">
        <f t="shared" si="12"/>
        <v>117999.61</v>
      </c>
      <c r="H47" s="5">
        <f t="shared" si="12"/>
        <v>117999.61</v>
      </c>
      <c r="I47" s="5">
        <f t="shared" si="12"/>
        <v>3600914.46</v>
      </c>
    </row>
    <row r="48" spans="2:9" x14ac:dyDescent="0.25">
      <c r="B48" s="7"/>
      <c r="C48" s="8" t="s">
        <v>52</v>
      </c>
      <c r="D48" s="9">
        <v>1438914.07</v>
      </c>
      <c r="E48" s="9">
        <v>0</v>
      </c>
      <c r="F48" s="9">
        <f>+D48+E48</f>
        <v>1438914.07</v>
      </c>
      <c r="G48" s="9">
        <v>117999.61</v>
      </c>
      <c r="H48" s="9">
        <v>117999.61</v>
      </c>
      <c r="I48" s="9">
        <f>+F48-G48</f>
        <v>1320914.46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10000</v>
      </c>
      <c r="E50" s="9">
        <v>0</v>
      </c>
      <c r="F50" s="9">
        <f t="shared" si="13"/>
        <v>10000</v>
      </c>
      <c r="G50" s="9">
        <v>0</v>
      </c>
      <c r="H50" s="9">
        <v>0</v>
      </c>
      <c r="I50" s="9">
        <f t="shared" si="14"/>
        <v>10000</v>
      </c>
    </row>
    <row r="51" spans="2:9" x14ac:dyDescent="0.25">
      <c r="B51" s="7"/>
      <c r="C51" s="8" t="s">
        <v>55</v>
      </c>
      <c r="D51" s="9">
        <v>2270000</v>
      </c>
      <c r="E51" s="9">
        <v>0</v>
      </c>
      <c r="F51" s="9">
        <f t="shared" si="13"/>
        <v>2270000</v>
      </c>
      <c r="G51" s="9">
        <v>0</v>
      </c>
      <c r="H51" s="9">
        <v>0</v>
      </c>
      <c r="I51" s="9">
        <f t="shared" si="14"/>
        <v>2270000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8" t="s">
        <v>61</v>
      </c>
      <c r="C57" s="19"/>
      <c r="D57" s="5">
        <f t="shared" ref="D57:I57" si="15">+D58+D59+D60</f>
        <v>148391973.83000001</v>
      </c>
      <c r="E57" s="10">
        <f t="shared" si="15"/>
        <v>0</v>
      </c>
      <c r="F57" s="5">
        <f t="shared" si="15"/>
        <v>148391973.83000001</v>
      </c>
      <c r="G57" s="5">
        <f t="shared" si="15"/>
        <v>0</v>
      </c>
      <c r="H57" s="5">
        <f t="shared" si="15"/>
        <v>0</v>
      </c>
      <c r="I57" s="5">
        <f t="shared" si="15"/>
        <v>148391973.83000001</v>
      </c>
    </row>
    <row r="58" spans="2:9" x14ac:dyDescent="0.25">
      <c r="B58" s="7"/>
      <c r="C58" s="8" t="s">
        <v>62</v>
      </c>
      <c r="D58" s="9">
        <v>148391973.83000001</v>
      </c>
      <c r="E58" s="9">
        <v>0</v>
      </c>
      <c r="F58" s="9">
        <f>+D58+E58</f>
        <v>148391973.83000001</v>
      </c>
      <c r="G58" s="9">
        <v>0</v>
      </c>
      <c r="H58" s="9">
        <v>0</v>
      </c>
      <c r="I58" s="9">
        <f>+F58-G58</f>
        <v>148391973.83000001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8" t="s">
        <v>65</v>
      </c>
      <c r="C61" s="19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8" t="s">
        <v>73</v>
      </c>
      <c r="C69" s="19"/>
      <c r="D69" s="5">
        <f t="shared" ref="D69:I69" si="18">+D70+D71+D72</f>
        <v>3392393.69</v>
      </c>
      <c r="E69" s="10">
        <f t="shared" si="18"/>
        <v>0</v>
      </c>
      <c r="F69" s="5">
        <f t="shared" si="18"/>
        <v>3392393.69</v>
      </c>
      <c r="G69" s="5">
        <f t="shared" si="18"/>
        <v>0</v>
      </c>
      <c r="H69" s="5">
        <f t="shared" si="18"/>
        <v>0</v>
      </c>
      <c r="I69" s="5">
        <f t="shared" si="18"/>
        <v>3392393.69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3392393.69</v>
      </c>
      <c r="E72" s="9">
        <v>0</v>
      </c>
      <c r="F72" s="9">
        <f>+D72+E72</f>
        <v>3392393.69</v>
      </c>
      <c r="G72" s="9">
        <v>0</v>
      </c>
      <c r="H72" s="9">
        <v>0</v>
      </c>
      <c r="I72" s="9">
        <f>+F72-G72</f>
        <v>3392393.69</v>
      </c>
    </row>
    <row r="73" spans="2:9" ht="15" customHeight="1" x14ac:dyDescent="0.25">
      <c r="B73" s="18" t="s">
        <v>77</v>
      </c>
      <c r="C73" s="19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513436</v>
      </c>
      <c r="H73" s="5">
        <f t="shared" si="19"/>
        <v>513436</v>
      </c>
      <c r="I73" s="5">
        <f t="shared" si="19"/>
        <v>10683350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513436</v>
      </c>
      <c r="H74" s="9">
        <v>513436</v>
      </c>
      <c r="I74" s="9">
        <f t="shared" ref="I74:I80" si="20">+F74-G74</f>
        <v>6003350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0</v>
      </c>
      <c r="H75" s="9">
        <v>0</v>
      </c>
      <c r="I75" s="9">
        <f t="shared" si="20"/>
        <v>4680000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6" t="s">
        <v>85</v>
      </c>
      <c r="C81" s="17"/>
      <c r="D81" s="15">
        <f t="shared" ref="D81:I81" si="22">+D9+D17+D27+D37+D47+D57+D61+D69+D73</f>
        <v>317595510.81999999</v>
      </c>
      <c r="E81" s="15">
        <f t="shared" si="22"/>
        <v>0</v>
      </c>
      <c r="F81" s="15">
        <f t="shared" si="22"/>
        <v>317595510.81999999</v>
      </c>
      <c r="G81" s="15">
        <f>+G9+G17+G27+G37+G47+G57+G61+G69+G73</f>
        <v>13659190.17</v>
      </c>
      <c r="H81" s="15">
        <f t="shared" si="22"/>
        <v>13505373.380000001</v>
      </c>
      <c r="I81" s="15">
        <f t="shared" si="22"/>
        <v>303936320.65000004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2023-01-30T17:05:08Z</dcterms:created>
  <dcterms:modified xsi:type="dcterms:W3CDTF">2025-04-29T23:04:28Z</dcterms:modified>
</cp:coreProperties>
</file>