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5.- MAYO 2025\II ESTADOS E INFORMACIÓN PRESUPUESTARIA\b) Estado Analítico\"/>
    </mc:Choice>
  </mc:AlternateContent>
  <xr:revisionPtr revIDLastSave="0" documentId="13_ncr:1_{59F1D332-484C-42FA-B39A-1BED96A156F3}" xr6:coauthVersionLast="47" xr6:coauthVersionMax="47" xr10:uidLastSave="{00000000-0000-0000-0000-000000000000}"/>
  <bookViews>
    <workbookView xWindow="-120" yWindow="-120" windowWidth="29040" windowHeight="15720" xr2:uid="{E49905D2-C679-4DFC-ABB8-1EA0388B6F72}"/>
  </bookViews>
  <sheets>
    <sheet name="EAEPE CO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3" l="1"/>
  <c r="I80" i="3" s="1"/>
  <c r="F79" i="3"/>
  <c r="I79" i="3" s="1"/>
  <c r="F78" i="3"/>
  <c r="I78" i="3" s="1"/>
  <c r="F77" i="3"/>
  <c r="I77" i="3" s="1"/>
  <c r="F76" i="3"/>
  <c r="F73" i="3" s="1"/>
  <c r="I75" i="3"/>
  <c r="F75" i="3"/>
  <c r="F74" i="3"/>
  <c r="I74" i="3" s="1"/>
  <c r="H73" i="3"/>
  <c r="G73" i="3"/>
  <c r="E73" i="3"/>
  <c r="D73" i="3"/>
  <c r="F72" i="3"/>
  <c r="I72" i="3" s="1"/>
  <c r="F71" i="3"/>
  <c r="I71" i="3" s="1"/>
  <c r="F70" i="3"/>
  <c r="F69" i="3" s="1"/>
  <c r="H69" i="3"/>
  <c r="G69" i="3"/>
  <c r="E69" i="3"/>
  <c r="D69" i="3"/>
  <c r="F68" i="3"/>
  <c r="I68" i="3" s="1"/>
  <c r="F67" i="3"/>
  <c r="I67" i="3" s="1"/>
  <c r="F66" i="3"/>
  <c r="I66" i="3" s="1"/>
  <c r="F65" i="3"/>
  <c r="I65" i="3" s="1"/>
  <c r="F64" i="3"/>
  <c r="F61" i="3" s="1"/>
  <c r="I63" i="3"/>
  <c r="F63" i="3"/>
  <c r="F62" i="3"/>
  <c r="I62" i="3" s="1"/>
  <c r="E61" i="3"/>
  <c r="D61" i="3"/>
  <c r="F60" i="3"/>
  <c r="I60" i="3" s="1"/>
  <c r="F59" i="3"/>
  <c r="I59" i="3" s="1"/>
  <c r="F58" i="3"/>
  <c r="F57" i="3" s="1"/>
  <c r="H57" i="3"/>
  <c r="G57" i="3"/>
  <c r="E57" i="3"/>
  <c r="D57" i="3"/>
  <c r="F56" i="3"/>
  <c r="I56" i="3" s="1"/>
  <c r="F55" i="3"/>
  <c r="I55" i="3" s="1"/>
  <c r="F54" i="3"/>
  <c r="I54" i="3" s="1"/>
  <c r="F53" i="3"/>
  <c r="I53" i="3" s="1"/>
  <c r="F52" i="3"/>
  <c r="I52" i="3" s="1"/>
  <c r="F51" i="3"/>
  <c r="F47" i="3" s="1"/>
  <c r="I50" i="3"/>
  <c r="F50" i="3"/>
  <c r="F49" i="3"/>
  <c r="I49" i="3" s="1"/>
  <c r="F48" i="3"/>
  <c r="I48" i="3" s="1"/>
  <c r="H47" i="3"/>
  <c r="G47" i="3"/>
  <c r="E47" i="3"/>
  <c r="D47" i="3"/>
  <c r="F46" i="3"/>
  <c r="I46" i="3" s="1"/>
  <c r="F45" i="3"/>
  <c r="I45" i="3" s="1"/>
  <c r="I44" i="3"/>
  <c r="F44" i="3"/>
  <c r="F43" i="3"/>
  <c r="I43" i="3" s="1"/>
  <c r="F42" i="3"/>
  <c r="I42" i="3" s="1"/>
  <c r="F41" i="3"/>
  <c r="I41" i="3" s="1"/>
  <c r="F40" i="3"/>
  <c r="I40" i="3" s="1"/>
  <c r="F39" i="3"/>
  <c r="I39" i="3" s="1"/>
  <c r="F38" i="3"/>
  <c r="F37" i="3" s="1"/>
  <c r="H37" i="3"/>
  <c r="G37" i="3"/>
  <c r="E37" i="3"/>
  <c r="D37" i="3"/>
  <c r="F36" i="3"/>
  <c r="I36" i="3" s="1"/>
  <c r="F35" i="3"/>
  <c r="I35" i="3" s="1"/>
  <c r="F34" i="3"/>
  <c r="I34" i="3" s="1"/>
  <c r="F33" i="3"/>
  <c r="I33" i="3" s="1"/>
  <c r="F32" i="3"/>
  <c r="I32" i="3" s="1"/>
  <c r="F31" i="3"/>
  <c r="F27" i="3" s="1"/>
  <c r="I30" i="3"/>
  <c r="F30" i="3"/>
  <c r="F29" i="3"/>
  <c r="I29" i="3" s="1"/>
  <c r="F28" i="3"/>
  <c r="I28" i="3" s="1"/>
  <c r="H27" i="3"/>
  <c r="G27" i="3"/>
  <c r="E27" i="3"/>
  <c r="D27" i="3"/>
  <c r="F26" i="3"/>
  <c r="I26" i="3" s="1"/>
  <c r="F25" i="3"/>
  <c r="I25" i="3" s="1"/>
  <c r="I24" i="3"/>
  <c r="F24" i="3"/>
  <c r="F23" i="3"/>
  <c r="I23" i="3" s="1"/>
  <c r="F22" i="3"/>
  <c r="I22" i="3" s="1"/>
  <c r="F21" i="3"/>
  <c r="I21" i="3" s="1"/>
  <c r="F20" i="3"/>
  <c r="I20" i="3" s="1"/>
  <c r="F19" i="3"/>
  <c r="I19" i="3" s="1"/>
  <c r="F18" i="3"/>
  <c r="F17" i="3" s="1"/>
  <c r="H17" i="3"/>
  <c r="G17" i="3"/>
  <c r="E17" i="3"/>
  <c r="D17" i="3"/>
  <c r="F16" i="3"/>
  <c r="I16" i="3" s="1"/>
  <c r="F15" i="3"/>
  <c r="I15" i="3" s="1"/>
  <c r="F14" i="3"/>
  <c r="I14" i="3" s="1"/>
  <c r="F13" i="3"/>
  <c r="I13" i="3" s="1"/>
  <c r="F12" i="3"/>
  <c r="I12" i="3" s="1"/>
  <c r="F11" i="3"/>
  <c r="F9" i="3" s="1"/>
  <c r="I10" i="3"/>
  <c r="F10" i="3"/>
  <c r="H9" i="3"/>
  <c r="H81" i="3" s="1"/>
  <c r="G9" i="3"/>
  <c r="G81" i="3" s="1"/>
  <c r="E9" i="3"/>
  <c r="E81" i="3" s="1"/>
  <c r="D9" i="3"/>
  <c r="D81" i="3" s="1"/>
  <c r="F81" i="3" l="1"/>
  <c r="I11" i="3"/>
  <c r="I9" i="3" s="1"/>
  <c r="I31" i="3"/>
  <c r="I27" i="3" s="1"/>
  <c r="I51" i="3"/>
  <c r="I47" i="3" s="1"/>
  <c r="I64" i="3"/>
  <c r="I61" i="3" s="1"/>
  <c r="I70" i="3"/>
  <c r="I69" i="3" s="1"/>
  <c r="I76" i="3"/>
  <c r="I73" i="3" s="1"/>
  <c r="I18" i="3"/>
  <c r="I17" i="3" s="1"/>
  <c r="I38" i="3"/>
  <c r="I37" i="3" s="1"/>
  <c r="I58" i="3"/>
  <c r="I57" i="3" s="1"/>
  <c r="I81" i="3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<sst xmlns="http://schemas.openxmlformats.org/spreadsheetml/2006/main" count="87" uniqueCount="87">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</sst>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C337-DCAE-4EA8-8DD5-4109A05E14C7}">
  <sheetPr>
    <tabColor rgb="FFC4D600"/>
  </sheetPr>
  <dimension ref="B1:I81"/>
  <sheetViews>
    <sheetView showGridLines="0" tabSelected="1" zoomScale="166" zoomScaleNormal="166" workbookViewId="0">
      <selection activeCell="B2" sqref="B2:I81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16" t="s">
        <v>0</v>
      </c>
      <c r="C2" s="17"/>
      <c r="D2" s="17"/>
      <c r="E2" s="17"/>
      <c r="F2" s="17"/>
      <c r="G2" s="17"/>
      <c r="H2" s="17"/>
      <c r="I2" s="18"/>
    </row>
    <row r="3" spans="2:9" x14ac:dyDescent="0.25">
      <c r="B3" s="19" t="s">
        <v>1</v>
      </c>
      <c r="C3" s="20"/>
      <c r="D3" s="20"/>
      <c r="E3" s="20"/>
      <c r="F3" s="20"/>
      <c r="G3" s="20"/>
      <c r="H3" s="20"/>
      <c r="I3" s="21"/>
    </row>
    <row r="4" spans="2:9" x14ac:dyDescent="0.25">
      <c r="B4" s="19" t="s">
        <v>2</v>
      </c>
      <c r="C4" s="20"/>
      <c r="D4" s="20"/>
      <c r="E4" s="20"/>
      <c r="F4" s="20"/>
      <c r="G4" s="20"/>
      <c r="H4" s="20"/>
      <c r="I4" s="21"/>
    </row>
    <row r="5" spans="2:9" ht="15.75" thickBot="1" x14ac:dyDescent="0.3">
      <c r="B5" s="22" t="s">
        <v>86</v>
      </c>
      <c r="C5" s="23"/>
      <c r="D5" s="23"/>
      <c r="E5" s="23"/>
      <c r="F5" s="23"/>
      <c r="G5" s="23"/>
      <c r="H5" s="23"/>
      <c r="I5" s="24"/>
    </row>
    <row r="6" spans="2:9" ht="15.75" thickBot="1" x14ac:dyDescent="0.3">
      <c r="B6" s="25" t="s">
        <v>3</v>
      </c>
      <c r="C6" s="26"/>
      <c r="D6" s="31" t="s">
        <v>4</v>
      </c>
      <c r="E6" s="32"/>
      <c r="F6" s="32"/>
      <c r="G6" s="32"/>
      <c r="H6" s="33"/>
      <c r="I6" s="34" t="s">
        <v>5</v>
      </c>
    </row>
    <row r="7" spans="2:9" ht="17.25" thickBot="1" x14ac:dyDescent="0.3">
      <c r="B7" s="27"/>
      <c r="C7" s="28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5"/>
    </row>
    <row r="8" spans="2:9" ht="15.75" thickBot="1" x14ac:dyDescent="0.3">
      <c r="B8" s="29"/>
      <c r="C8" s="30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40" t="s">
        <v>13</v>
      </c>
      <c r="C9" s="41"/>
      <c r="D9" s="5">
        <f>+D10+D11+D12+D13+D14+D15+D16</f>
        <v>62527372.920000002</v>
      </c>
      <c r="E9" s="6">
        <f t="shared" ref="E9:I9" si="0">+E10+E11+E12+E13+E14+E15+E16</f>
        <v>0</v>
      </c>
      <c r="F9" s="5">
        <f t="shared" si="0"/>
        <v>62527372.920000002</v>
      </c>
      <c r="G9" s="5">
        <f t="shared" si="0"/>
        <v>30605080.5</v>
      </c>
      <c r="H9" s="5">
        <f t="shared" si="0"/>
        <v>30573660.5</v>
      </c>
      <c r="I9" s="5">
        <f t="shared" si="0"/>
        <v>31922292.419999998</v>
      </c>
    </row>
    <row r="10" spans="2:9" x14ac:dyDescent="0.25">
      <c r="B10" s="7"/>
      <c r="C10" s="8" t="s">
        <v>14</v>
      </c>
      <c r="D10" s="9">
        <v>41305894.539999999</v>
      </c>
      <c r="E10" s="9">
        <v>0</v>
      </c>
      <c r="F10" s="9">
        <f>D10+E10</f>
        <v>41305894.539999999</v>
      </c>
      <c r="G10" s="9">
        <v>29155409.199999999</v>
      </c>
      <c r="H10" s="9">
        <v>29155409.199999999</v>
      </c>
      <c r="I10" s="9">
        <f>F10-G10</f>
        <v>12150485.34</v>
      </c>
    </row>
    <row r="11" spans="2:9" x14ac:dyDescent="0.25">
      <c r="B11" s="7"/>
      <c r="C11" s="8" t="s">
        <v>15</v>
      </c>
      <c r="D11" s="9">
        <v>375000</v>
      </c>
      <c r="E11" s="9">
        <v>0</v>
      </c>
      <c r="F11" s="9">
        <f t="shared" ref="F11:F16" si="1">D11+E11</f>
        <v>375000</v>
      </c>
      <c r="G11" s="9">
        <v>166666.70000000001</v>
      </c>
      <c r="H11" s="9">
        <v>166666.70000000001</v>
      </c>
      <c r="I11" s="9">
        <f t="shared" ref="I11:I16" si="2">F11-G11</f>
        <v>208333.3</v>
      </c>
    </row>
    <row r="12" spans="2:9" x14ac:dyDescent="0.25">
      <c r="B12" s="7"/>
      <c r="C12" s="8" t="s">
        <v>16</v>
      </c>
      <c r="D12" s="9">
        <v>19278618.829999998</v>
      </c>
      <c r="E12" s="9">
        <v>0</v>
      </c>
      <c r="F12" s="9">
        <f t="shared" si="1"/>
        <v>19278618.829999998</v>
      </c>
      <c r="G12" s="9">
        <v>1283004.6000000001</v>
      </c>
      <c r="H12" s="9">
        <v>1251584.6000000001</v>
      </c>
      <c r="I12" s="9">
        <f t="shared" si="2"/>
        <v>17995614.229999997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167529.60000000001</v>
      </c>
      <c r="E14" s="9">
        <v>0</v>
      </c>
      <c r="F14" s="9">
        <f t="shared" si="1"/>
        <v>167529.60000000001</v>
      </c>
      <c r="G14" s="9">
        <v>0</v>
      </c>
      <c r="H14" s="9">
        <v>0</v>
      </c>
      <c r="I14" s="9">
        <f t="shared" si="2"/>
        <v>167529.60000000001</v>
      </c>
    </row>
    <row r="15" spans="2:9" x14ac:dyDescent="0.25">
      <c r="B15" s="7"/>
      <c r="C15" s="8" t="s">
        <v>19</v>
      </c>
      <c r="D15" s="9">
        <v>1400329.95</v>
      </c>
      <c r="E15" s="9">
        <v>0</v>
      </c>
      <c r="F15" s="9">
        <f t="shared" si="1"/>
        <v>1400329.95</v>
      </c>
      <c r="G15" s="9">
        <v>0</v>
      </c>
      <c r="H15" s="9">
        <v>0</v>
      </c>
      <c r="I15" s="9">
        <f t="shared" si="2"/>
        <v>1400329.95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38" t="s">
        <v>21</v>
      </c>
      <c r="C17" s="39"/>
      <c r="D17" s="5">
        <f t="shared" ref="D17:I17" si="3">+D18+D19+D20+D21+D22+D23+D24+D25+D26</f>
        <v>23557874.349999998</v>
      </c>
      <c r="E17" s="10">
        <f t="shared" si="3"/>
        <v>0</v>
      </c>
      <c r="F17" s="5">
        <f t="shared" si="3"/>
        <v>23557874.349999998</v>
      </c>
      <c r="G17" s="5">
        <f t="shared" si="3"/>
        <v>15837146.16</v>
      </c>
      <c r="H17" s="5">
        <f t="shared" si="3"/>
        <v>15836541.440000001</v>
      </c>
      <c r="I17" s="5">
        <f t="shared" si="3"/>
        <v>7720728.1899999995</v>
      </c>
    </row>
    <row r="18" spans="2:9" ht="16.5" x14ac:dyDescent="0.25">
      <c r="B18" s="7"/>
      <c r="C18" s="8" t="s">
        <v>22</v>
      </c>
      <c r="D18" s="9">
        <v>5263100.18</v>
      </c>
      <c r="E18" s="9">
        <v>0</v>
      </c>
      <c r="F18" s="9">
        <f>+D18+E18</f>
        <v>5263100.18</v>
      </c>
      <c r="G18" s="9">
        <v>2939490.8</v>
      </c>
      <c r="H18" s="9">
        <v>2939490.8</v>
      </c>
      <c r="I18" s="9">
        <f>+F18-G18</f>
        <v>2323609.38</v>
      </c>
    </row>
    <row r="19" spans="2:9" x14ac:dyDescent="0.25">
      <c r="B19" s="7"/>
      <c r="C19" s="8" t="s">
        <v>23</v>
      </c>
      <c r="D19" s="9">
        <v>2487195.31</v>
      </c>
      <c r="E19" s="9">
        <v>0</v>
      </c>
      <c r="F19" s="9">
        <f t="shared" ref="F19:F26" si="4">+D19+E19</f>
        <v>2487195.31</v>
      </c>
      <c r="G19" s="9">
        <v>4028797.42</v>
      </c>
      <c r="H19" s="9">
        <v>4028797.42</v>
      </c>
      <c r="I19" s="9">
        <f t="shared" ref="I19:I26" si="5">+F19-G19</f>
        <v>-1541602.1099999999</v>
      </c>
    </row>
    <row r="20" spans="2:9" ht="16.5" x14ac:dyDescent="0.25">
      <c r="B20" s="7"/>
      <c r="C20" s="8" t="s">
        <v>24</v>
      </c>
      <c r="D20" s="9">
        <v>0</v>
      </c>
      <c r="E20" s="9">
        <v>0</v>
      </c>
      <c r="F20" s="9">
        <f t="shared" si="4"/>
        <v>0</v>
      </c>
      <c r="G20" s="9">
        <v>1607.26</v>
      </c>
      <c r="H20" s="9">
        <v>1607.26</v>
      </c>
      <c r="I20" s="9">
        <f t="shared" si="5"/>
        <v>-1607.26</v>
      </c>
    </row>
    <row r="21" spans="2:9" x14ac:dyDescent="0.25">
      <c r="B21" s="7"/>
      <c r="C21" s="8" t="s">
        <v>25</v>
      </c>
      <c r="D21" s="9">
        <v>1665224.41</v>
      </c>
      <c r="E21" s="9">
        <v>0</v>
      </c>
      <c r="F21" s="9">
        <f t="shared" si="4"/>
        <v>1665224.41</v>
      </c>
      <c r="G21" s="9">
        <v>1106163.3500000001</v>
      </c>
      <c r="H21" s="9">
        <v>1106163.3500000001</v>
      </c>
      <c r="I21" s="9">
        <f t="shared" si="5"/>
        <v>559061.05999999982</v>
      </c>
    </row>
    <row r="22" spans="2:9" x14ac:dyDescent="0.25">
      <c r="B22" s="7"/>
      <c r="C22" s="8" t="s">
        <v>26</v>
      </c>
      <c r="D22" s="9">
        <v>374752.41</v>
      </c>
      <c r="E22" s="9">
        <v>0</v>
      </c>
      <c r="F22" s="9">
        <f t="shared" si="4"/>
        <v>374752.41</v>
      </c>
      <c r="G22" s="9">
        <v>261726.11</v>
      </c>
      <c r="H22" s="9">
        <v>261726.11</v>
      </c>
      <c r="I22" s="9">
        <f t="shared" si="5"/>
        <v>113026.29999999999</v>
      </c>
    </row>
    <row r="23" spans="2:9" x14ac:dyDescent="0.25">
      <c r="B23" s="7"/>
      <c r="C23" s="8" t="s">
        <v>27</v>
      </c>
      <c r="D23" s="9">
        <v>11020763.529999999</v>
      </c>
      <c r="E23" s="9">
        <v>0</v>
      </c>
      <c r="F23" s="9">
        <f t="shared" si="4"/>
        <v>11020763.529999999</v>
      </c>
      <c r="G23" s="9">
        <v>4494124.51</v>
      </c>
      <c r="H23" s="9">
        <v>4493519.79</v>
      </c>
      <c r="I23" s="9">
        <f t="shared" si="5"/>
        <v>6526639.0199999996</v>
      </c>
    </row>
    <row r="24" spans="2:9" ht="16.5" x14ac:dyDescent="0.25">
      <c r="B24" s="7"/>
      <c r="C24" s="8" t="s">
        <v>28</v>
      </c>
      <c r="D24" s="9">
        <v>1179193.02</v>
      </c>
      <c r="E24" s="9">
        <v>0</v>
      </c>
      <c r="F24" s="9">
        <f t="shared" si="4"/>
        <v>1179193.02</v>
      </c>
      <c r="G24" s="9">
        <v>588103.31999999995</v>
      </c>
      <c r="H24" s="9">
        <v>588103.31999999995</v>
      </c>
      <c r="I24" s="9">
        <f t="shared" si="5"/>
        <v>591089.70000000007</v>
      </c>
    </row>
    <row r="25" spans="2:9" x14ac:dyDescent="0.25">
      <c r="B25" s="7"/>
      <c r="C25" s="8" t="s">
        <v>29</v>
      </c>
      <c r="D25" s="9">
        <v>0</v>
      </c>
      <c r="E25" s="9">
        <v>0</v>
      </c>
      <c r="F25" s="9">
        <f t="shared" si="4"/>
        <v>0</v>
      </c>
      <c r="G25" s="9">
        <v>1575</v>
      </c>
      <c r="H25" s="9">
        <v>1575</v>
      </c>
      <c r="I25" s="9">
        <f t="shared" si="5"/>
        <v>-1575</v>
      </c>
    </row>
    <row r="26" spans="2:9" x14ac:dyDescent="0.25">
      <c r="B26" s="7"/>
      <c r="C26" s="8" t="s">
        <v>30</v>
      </c>
      <c r="D26" s="9">
        <v>1567645.49</v>
      </c>
      <c r="E26" s="9">
        <v>0</v>
      </c>
      <c r="F26" s="9">
        <f t="shared" si="4"/>
        <v>1567645.49</v>
      </c>
      <c r="G26" s="9">
        <v>2415558.39</v>
      </c>
      <c r="H26" s="9">
        <v>2415558.39</v>
      </c>
      <c r="I26" s="9">
        <f t="shared" si="5"/>
        <v>-847912.90000000014</v>
      </c>
    </row>
    <row r="27" spans="2:9" ht="15" customHeight="1" x14ac:dyDescent="0.25">
      <c r="B27" s="38" t="s">
        <v>31</v>
      </c>
      <c r="C27" s="39"/>
      <c r="D27" s="5">
        <f t="shared" ref="D27:I27" si="6">+D28+D29+D30+D31+D32+D33+D34+D35+D36</f>
        <v>51531992.370000005</v>
      </c>
      <c r="E27" s="5">
        <f t="shared" si="6"/>
        <v>0</v>
      </c>
      <c r="F27" s="5">
        <f t="shared" si="6"/>
        <v>51531992.370000005</v>
      </c>
      <c r="G27" s="5">
        <f t="shared" si="6"/>
        <v>45467534.210000001</v>
      </c>
      <c r="H27" s="5">
        <f t="shared" si="6"/>
        <v>44687252.730000004</v>
      </c>
      <c r="I27" s="5">
        <f t="shared" si="6"/>
        <v>6064458.1600000039</v>
      </c>
    </row>
    <row r="28" spans="2:9" x14ac:dyDescent="0.25">
      <c r="B28" s="7"/>
      <c r="C28" s="8" t="s">
        <v>32</v>
      </c>
      <c r="D28" s="9">
        <v>9017888.75</v>
      </c>
      <c r="E28" s="9">
        <v>0</v>
      </c>
      <c r="F28" s="9">
        <f>+D28+E28</f>
        <v>9017888.75</v>
      </c>
      <c r="G28" s="9">
        <v>3352036.11</v>
      </c>
      <c r="H28" s="9">
        <v>3351526.11</v>
      </c>
      <c r="I28" s="9">
        <f>+F28-G28</f>
        <v>5665852.6400000006</v>
      </c>
    </row>
    <row r="29" spans="2:9" x14ac:dyDescent="0.25">
      <c r="B29" s="7"/>
      <c r="C29" s="8" t="s">
        <v>33</v>
      </c>
      <c r="D29" s="9">
        <v>7299824.0999999996</v>
      </c>
      <c r="E29" s="9">
        <v>0</v>
      </c>
      <c r="F29" s="9">
        <f t="shared" ref="F29:F36" si="7">+D29+E29</f>
        <v>7299824.0999999996</v>
      </c>
      <c r="G29" s="9">
        <v>2754080.03</v>
      </c>
      <c r="H29" s="9">
        <v>2754080.03</v>
      </c>
      <c r="I29" s="9">
        <f t="shared" ref="I29:I36" si="8">+F29-G29</f>
        <v>4545744.07</v>
      </c>
    </row>
    <row r="30" spans="2:9" ht="16.5" x14ac:dyDescent="0.25">
      <c r="B30" s="7"/>
      <c r="C30" s="8" t="s">
        <v>34</v>
      </c>
      <c r="D30" s="9">
        <v>2969888.89</v>
      </c>
      <c r="E30" s="9">
        <v>0</v>
      </c>
      <c r="F30" s="9">
        <f t="shared" si="7"/>
        <v>2969888.89</v>
      </c>
      <c r="G30" s="9">
        <v>1920246.73</v>
      </c>
      <c r="H30" s="9">
        <v>1920246.73</v>
      </c>
      <c r="I30" s="9">
        <f t="shared" si="8"/>
        <v>1049642.1600000001</v>
      </c>
    </row>
    <row r="31" spans="2:9" x14ac:dyDescent="0.25">
      <c r="B31" s="7"/>
      <c r="C31" s="8" t="s">
        <v>35</v>
      </c>
      <c r="D31" s="9">
        <v>775614.16</v>
      </c>
      <c r="E31" s="9">
        <v>0</v>
      </c>
      <c r="F31" s="9">
        <f t="shared" si="7"/>
        <v>775614.16</v>
      </c>
      <c r="G31" s="9">
        <v>102071.77</v>
      </c>
      <c r="H31" s="9">
        <v>102071.77</v>
      </c>
      <c r="I31" s="9">
        <f t="shared" si="8"/>
        <v>673542.39</v>
      </c>
    </row>
    <row r="32" spans="2:9" ht="16.5" x14ac:dyDescent="0.25">
      <c r="B32" s="7"/>
      <c r="C32" s="8" t="s">
        <v>36</v>
      </c>
      <c r="D32" s="9">
        <v>3281607.03</v>
      </c>
      <c r="E32" s="9">
        <v>0</v>
      </c>
      <c r="F32" s="9">
        <f t="shared" si="7"/>
        <v>3281607.03</v>
      </c>
      <c r="G32" s="9">
        <v>2325366.3199999998</v>
      </c>
      <c r="H32" s="9">
        <v>2205911.15</v>
      </c>
      <c r="I32" s="9">
        <f t="shared" si="8"/>
        <v>956240.71</v>
      </c>
    </row>
    <row r="33" spans="2:9" x14ac:dyDescent="0.25">
      <c r="B33" s="7"/>
      <c r="C33" s="8" t="s">
        <v>37</v>
      </c>
      <c r="D33" s="9">
        <v>2982721.69</v>
      </c>
      <c r="E33" s="9">
        <v>0</v>
      </c>
      <c r="F33" s="9">
        <f t="shared" si="7"/>
        <v>2982721.69</v>
      </c>
      <c r="G33" s="9">
        <v>809483.69</v>
      </c>
      <c r="H33" s="9">
        <v>809483.69</v>
      </c>
      <c r="I33" s="9">
        <f t="shared" si="8"/>
        <v>2173238</v>
      </c>
    </row>
    <row r="34" spans="2:9" x14ac:dyDescent="0.25">
      <c r="B34" s="7"/>
      <c r="C34" s="8" t="s">
        <v>38</v>
      </c>
      <c r="D34" s="9">
        <v>2534302.31</v>
      </c>
      <c r="E34" s="9">
        <v>0</v>
      </c>
      <c r="F34" s="9">
        <f t="shared" si="7"/>
        <v>2534302.31</v>
      </c>
      <c r="G34" s="9">
        <v>486465.4</v>
      </c>
      <c r="H34" s="9">
        <v>486149.09</v>
      </c>
      <c r="I34" s="9">
        <f t="shared" si="8"/>
        <v>2047836.9100000001</v>
      </c>
    </row>
    <row r="35" spans="2:9" x14ac:dyDescent="0.25">
      <c r="B35" s="7"/>
      <c r="C35" s="8" t="s">
        <v>39</v>
      </c>
      <c r="D35" s="9">
        <v>20340798.440000001</v>
      </c>
      <c r="E35" s="9">
        <v>0</v>
      </c>
      <c r="F35" s="9">
        <f t="shared" si="7"/>
        <v>20340798.440000001</v>
      </c>
      <c r="G35" s="9">
        <v>32962907.07</v>
      </c>
      <c r="H35" s="9">
        <v>32302907.07</v>
      </c>
      <c r="I35" s="9">
        <f t="shared" si="8"/>
        <v>-12622108.629999999</v>
      </c>
    </row>
    <row r="36" spans="2:9" x14ac:dyDescent="0.25">
      <c r="B36" s="7"/>
      <c r="C36" s="8" t="s">
        <v>40</v>
      </c>
      <c r="D36" s="9">
        <v>2329347</v>
      </c>
      <c r="E36" s="9">
        <v>0</v>
      </c>
      <c r="F36" s="9">
        <f t="shared" si="7"/>
        <v>2329347</v>
      </c>
      <c r="G36" s="9">
        <v>754877.09</v>
      </c>
      <c r="H36" s="9">
        <v>754877.09</v>
      </c>
      <c r="I36" s="9">
        <f t="shared" si="8"/>
        <v>1574469.9100000001</v>
      </c>
    </row>
    <row r="37" spans="2:9" ht="15" customHeight="1" x14ac:dyDescent="0.25">
      <c r="B37" s="38" t="s">
        <v>41</v>
      </c>
      <c r="C37" s="39"/>
      <c r="D37" s="5">
        <f t="shared" ref="D37:I37" si="9">+D38+D39+D40+D41+D42+D43+D44+D45+D46</f>
        <v>13278203.59</v>
      </c>
      <c r="E37" s="10">
        <f t="shared" si="9"/>
        <v>0</v>
      </c>
      <c r="F37" s="5">
        <f t="shared" si="9"/>
        <v>13278203.59</v>
      </c>
      <c r="G37" s="5">
        <f t="shared" si="9"/>
        <v>6339048.0300000003</v>
      </c>
      <c r="H37" s="5">
        <f t="shared" si="9"/>
        <v>6337048.0300000003</v>
      </c>
      <c r="I37" s="5">
        <f t="shared" si="9"/>
        <v>6939155.5600000005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927249.11</v>
      </c>
      <c r="E39" s="9">
        <v>0</v>
      </c>
      <c r="F39" s="9">
        <f t="shared" ref="F39:F46" si="10">+D39+E39</f>
        <v>927249.11</v>
      </c>
      <c r="G39" s="9">
        <v>751874.24</v>
      </c>
      <c r="H39" s="9">
        <v>751874.24</v>
      </c>
      <c r="I39" s="9">
        <f t="shared" ref="I39:I46" si="11">+F39-G39</f>
        <v>175374.87</v>
      </c>
    </row>
    <row r="40" spans="2:9" x14ac:dyDescent="0.25">
      <c r="B40" s="7"/>
      <c r="C40" s="8" t="s">
        <v>44</v>
      </c>
      <c r="D40" s="9">
        <v>170000</v>
      </c>
      <c r="E40" s="9">
        <v>0</v>
      </c>
      <c r="F40" s="9">
        <f t="shared" si="10"/>
        <v>170000</v>
      </c>
      <c r="G40" s="9">
        <v>970902</v>
      </c>
      <c r="H40" s="9">
        <v>970902</v>
      </c>
      <c r="I40" s="9">
        <f t="shared" si="11"/>
        <v>-800902</v>
      </c>
    </row>
    <row r="41" spans="2:9" x14ac:dyDescent="0.25">
      <c r="B41" s="7"/>
      <c r="C41" s="8" t="s">
        <v>45</v>
      </c>
      <c r="D41" s="9">
        <v>10439407.08</v>
      </c>
      <c r="E41" s="9">
        <v>0</v>
      </c>
      <c r="F41" s="9">
        <f t="shared" si="10"/>
        <v>10439407.08</v>
      </c>
      <c r="G41" s="9">
        <v>3973441.79</v>
      </c>
      <c r="H41" s="9">
        <v>3971441.79</v>
      </c>
      <c r="I41" s="9">
        <f t="shared" si="11"/>
        <v>6465965.29</v>
      </c>
    </row>
    <row r="42" spans="2:9" x14ac:dyDescent="0.25">
      <c r="B42" s="7"/>
      <c r="C42" s="8" t="s">
        <v>46</v>
      </c>
      <c r="D42" s="9">
        <v>1405547.4</v>
      </c>
      <c r="E42" s="9">
        <v>0</v>
      </c>
      <c r="F42" s="9">
        <f t="shared" si="10"/>
        <v>1405547.4</v>
      </c>
      <c r="G42" s="9">
        <v>642830</v>
      </c>
      <c r="H42" s="9">
        <v>642830</v>
      </c>
      <c r="I42" s="9">
        <f t="shared" si="11"/>
        <v>762717.39999999991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336000</v>
      </c>
      <c r="E45" s="9">
        <v>0</v>
      </c>
      <c r="F45" s="9">
        <f t="shared" si="10"/>
        <v>336000</v>
      </c>
      <c r="G45" s="9">
        <v>0</v>
      </c>
      <c r="H45" s="9">
        <v>0</v>
      </c>
      <c r="I45" s="9">
        <f t="shared" si="11"/>
        <v>336000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38" t="s">
        <v>51</v>
      </c>
      <c r="C47" s="39"/>
      <c r="D47" s="5">
        <f t="shared" ref="D47:I47" si="12">+D48+D49+D50+D51+D52+D53+D54+D55+D56</f>
        <v>3718914.0700000003</v>
      </c>
      <c r="E47" s="10">
        <f t="shared" si="12"/>
        <v>0</v>
      </c>
      <c r="F47" s="5">
        <f t="shared" si="12"/>
        <v>3718914.0700000003</v>
      </c>
      <c r="G47" s="5">
        <f t="shared" si="12"/>
        <v>2411697.61</v>
      </c>
      <c r="H47" s="5">
        <f t="shared" si="12"/>
        <v>2411697.61</v>
      </c>
      <c r="I47" s="5">
        <f t="shared" si="12"/>
        <v>1307216.46</v>
      </c>
    </row>
    <row r="48" spans="2:9" x14ac:dyDescent="0.25">
      <c r="B48" s="7"/>
      <c r="C48" s="8" t="s">
        <v>52</v>
      </c>
      <c r="D48" s="9">
        <v>1438914.07</v>
      </c>
      <c r="E48" s="9">
        <v>0</v>
      </c>
      <c r="F48" s="9">
        <f>+D48+E48</f>
        <v>1438914.07</v>
      </c>
      <c r="G48" s="9">
        <v>236697.61</v>
      </c>
      <c r="H48" s="9">
        <v>236697.61</v>
      </c>
      <c r="I48" s="9">
        <f>+F48-G48</f>
        <v>1202216.46</v>
      </c>
    </row>
    <row r="49" spans="2:9" x14ac:dyDescent="0.25">
      <c r="B49" s="7"/>
      <c r="C49" s="8" t="s">
        <v>53</v>
      </c>
      <c r="D49" s="9">
        <v>0</v>
      </c>
      <c r="E49" s="9">
        <v>0</v>
      </c>
      <c r="F49" s="9">
        <f t="shared" ref="F49:F56" si="13">+D49+E49</f>
        <v>0</v>
      </c>
      <c r="G49" s="9">
        <v>0</v>
      </c>
      <c r="H49" s="9">
        <v>0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10000</v>
      </c>
      <c r="E50" s="9">
        <v>0</v>
      </c>
      <c r="F50" s="9">
        <f t="shared" si="13"/>
        <v>10000</v>
      </c>
      <c r="G50" s="9">
        <v>0</v>
      </c>
      <c r="H50" s="9">
        <v>0</v>
      </c>
      <c r="I50" s="9">
        <f t="shared" si="14"/>
        <v>10000</v>
      </c>
    </row>
    <row r="51" spans="2:9" x14ac:dyDescent="0.25">
      <c r="B51" s="7"/>
      <c r="C51" s="8" t="s">
        <v>55</v>
      </c>
      <c r="D51" s="9">
        <v>2270000</v>
      </c>
      <c r="E51" s="9">
        <v>0</v>
      </c>
      <c r="F51" s="9">
        <f t="shared" si="13"/>
        <v>2270000</v>
      </c>
      <c r="G51" s="9">
        <v>2175000</v>
      </c>
      <c r="H51" s="9">
        <v>2175000</v>
      </c>
      <c r="I51" s="9">
        <f t="shared" si="14"/>
        <v>95000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0</v>
      </c>
      <c r="F53" s="9">
        <f t="shared" si="13"/>
        <v>0</v>
      </c>
      <c r="G53" s="9">
        <v>0</v>
      </c>
      <c r="H53" s="9">
        <v>0</v>
      </c>
      <c r="I53" s="9">
        <f t="shared" si="14"/>
        <v>0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38" t="s">
        <v>61</v>
      </c>
      <c r="C57" s="39"/>
      <c r="D57" s="5">
        <f t="shared" ref="D57:I57" si="15">+D58+D59+D60</f>
        <v>148391973.83000001</v>
      </c>
      <c r="E57" s="10">
        <f t="shared" si="15"/>
        <v>0</v>
      </c>
      <c r="F57" s="5">
        <f t="shared" si="15"/>
        <v>148391973.83000001</v>
      </c>
      <c r="G57" s="5">
        <f t="shared" si="15"/>
        <v>3200000</v>
      </c>
      <c r="H57" s="5">
        <f t="shared" si="15"/>
        <v>948000</v>
      </c>
      <c r="I57" s="5">
        <f t="shared" si="15"/>
        <v>145191973.83000001</v>
      </c>
    </row>
    <row r="58" spans="2:9" x14ac:dyDescent="0.25">
      <c r="B58" s="7"/>
      <c r="C58" s="8" t="s">
        <v>62</v>
      </c>
      <c r="D58" s="9">
        <v>148391973.83000001</v>
      </c>
      <c r="E58" s="9">
        <v>0</v>
      </c>
      <c r="F58" s="9">
        <f>+D58+E58</f>
        <v>148391973.83000001</v>
      </c>
      <c r="G58" s="9">
        <v>3200000</v>
      </c>
      <c r="H58" s="9">
        <v>948000</v>
      </c>
      <c r="I58" s="9">
        <f>+F58-G58</f>
        <v>145191973.83000001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38" t="s">
        <v>65</v>
      </c>
      <c r="C61" s="39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38" t="s">
        <v>73</v>
      </c>
      <c r="C69" s="39"/>
      <c r="D69" s="5">
        <f t="shared" ref="D69:I69" si="18">+D70+D71+D72</f>
        <v>3392393.69</v>
      </c>
      <c r="E69" s="10">
        <f t="shared" si="18"/>
        <v>0</v>
      </c>
      <c r="F69" s="5">
        <f t="shared" si="18"/>
        <v>3392393.69</v>
      </c>
      <c r="G69" s="5">
        <f t="shared" si="18"/>
        <v>0</v>
      </c>
      <c r="H69" s="5">
        <f t="shared" si="18"/>
        <v>0</v>
      </c>
      <c r="I69" s="5">
        <f t="shared" si="18"/>
        <v>3392393.69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3392393.69</v>
      </c>
      <c r="E72" s="9">
        <v>0</v>
      </c>
      <c r="F72" s="9">
        <f>+D72+E72</f>
        <v>3392393.69</v>
      </c>
      <c r="G72" s="9">
        <v>0</v>
      </c>
      <c r="H72" s="9">
        <v>0</v>
      </c>
      <c r="I72" s="9">
        <f>+F72-G72</f>
        <v>3392393.69</v>
      </c>
    </row>
    <row r="73" spans="2:9" ht="15" customHeight="1" x14ac:dyDescent="0.25">
      <c r="B73" s="38" t="s">
        <v>77</v>
      </c>
      <c r="C73" s="39"/>
      <c r="D73" s="5">
        <f t="shared" ref="D73:I73" si="19">+D74+D75+D76+D77+D78+D79+D80</f>
        <v>11196786</v>
      </c>
      <c r="E73" s="10">
        <f t="shared" si="19"/>
        <v>0</v>
      </c>
      <c r="F73" s="5">
        <f t="shared" si="19"/>
        <v>11196786</v>
      </c>
      <c r="G73" s="5">
        <f t="shared" si="19"/>
        <v>6294076.0499999998</v>
      </c>
      <c r="H73" s="5">
        <f t="shared" si="19"/>
        <v>6294076.0499999998</v>
      </c>
      <c r="I73" s="5">
        <f t="shared" si="19"/>
        <v>4902709.95</v>
      </c>
    </row>
    <row r="74" spans="2:9" x14ac:dyDescent="0.25">
      <c r="B74" s="7"/>
      <c r="C74" s="8" t="s">
        <v>78</v>
      </c>
      <c r="D74" s="9">
        <v>6516786</v>
      </c>
      <c r="E74" s="11">
        <v>0</v>
      </c>
      <c r="F74" s="9">
        <f>+D74+E74</f>
        <v>6516786</v>
      </c>
      <c r="G74" s="9">
        <v>5518339</v>
      </c>
      <c r="H74" s="9">
        <v>5518339</v>
      </c>
      <c r="I74" s="9">
        <f t="shared" ref="I74:I80" si="20">+F74-G74</f>
        <v>998447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 t="shared" ref="F75:F80" si="21">+D75+E75</f>
        <v>4680000</v>
      </c>
      <c r="G75" s="9">
        <v>775737.05</v>
      </c>
      <c r="H75" s="9">
        <v>775737.05</v>
      </c>
      <c r="I75" s="9">
        <f t="shared" si="20"/>
        <v>3904262.95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36" t="s">
        <v>85</v>
      </c>
      <c r="C81" s="37"/>
      <c r="D81" s="15">
        <f t="shared" ref="D81:I81" si="22">+D9+D17+D27+D37+D47+D57+D61+D69+D73</f>
        <v>317595510.81999999</v>
      </c>
      <c r="E81" s="15">
        <f t="shared" si="22"/>
        <v>0</v>
      </c>
      <c r="F81" s="15">
        <f t="shared" si="22"/>
        <v>317595510.81999999</v>
      </c>
      <c r="G81" s="15">
        <f>+G9+G17+G27+G37+G47+G57+G61+G69+G73</f>
        <v>110154582.56</v>
      </c>
      <c r="H81" s="15">
        <f t="shared" si="22"/>
        <v>107088276.36</v>
      </c>
      <c r="I81" s="15">
        <f t="shared" si="22"/>
        <v>207440928.25999999</v>
      </c>
    </row>
  </sheetData>
  <mergeCells count="17">
    <mergeCell ref="B81:C81"/>
    <mergeCell ref="B57:C57"/>
    <mergeCell ref="B9:C9"/>
    <mergeCell ref="B17:C17"/>
    <mergeCell ref="B27:C27"/>
    <mergeCell ref="B37:C37"/>
    <mergeCell ref="B47:C47"/>
    <mergeCell ref="B61:C61"/>
    <mergeCell ref="B69:C69"/>
    <mergeCell ref="B73:C73"/>
    <mergeCell ref="B2:I2"/>
    <mergeCell ref="B3:I3"/>
    <mergeCell ref="B4:I4"/>
    <mergeCell ref="B5:I5"/>
    <mergeCell ref="B6:C8"/>
    <mergeCell ref="D6:H6"/>
    <mergeCell ref="I6:I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Municipio de Xicotepec Puebla</cp:lastModifiedBy>
  <dcterms:created xsi:type="dcterms:W3CDTF">2023-01-30T17:05:08Z</dcterms:created>
  <dcterms:modified xsi:type="dcterms:W3CDTF">2025-07-14T17:27:16Z</dcterms:modified>
</cp:coreProperties>
</file>