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PRESUPUESTARIA\b_EstadoAnalitico\"/>
    </mc:Choice>
  </mc:AlternateContent>
  <xr:revisionPtr revIDLastSave="0" documentId="8_{C16808CC-8454-4CF6-9363-23AD888DE9CC}" xr6:coauthVersionLast="47" xr6:coauthVersionMax="47" xr10:uidLastSave="{00000000-0000-0000-0000-000000000000}"/>
  <bookViews>
    <workbookView xWindow="285" yWindow="0" windowWidth="13232" windowHeight="14047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H11" i="3"/>
  <c r="H12" i="3"/>
  <c r="H10" i="3"/>
  <c r="H9" i="3"/>
  <c r="E13" i="3"/>
  <c r="E12" i="3"/>
  <c r="E11" i="3"/>
  <c r="E10" i="3"/>
  <c r="E9" i="3"/>
  <c r="D14" i="3"/>
  <c r="E14" i="3"/>
  <c r="F14" i="3"/>
  <c r="G14" i="3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H48" i="3"/>
  <c r="E48" i="3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6" i="3"/>
  <c r="E16" i="3"/>
  <c r="E15" i="3"/>
  <c r="H15" i="3" s="1"/>
  <c r="H17" i="3" l="1"/>
  <c r="H62" i="3" s="1"/>
  <c r="E62" i="3"/>
  <c r="H14" i="3" l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<sst xmlns="http://schemas.openxmlformats.org/spreadsheetml/2006/main" count="68" uniqueCount="68">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</sst>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topLeftCell="C1" zoomScale="154" zoomScaleNormal="154" workbookViewId="0">
      <selection activeCell="G30" sqref="G30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0</v>
      </c>
      <c r="E9" s="8">
        <f>C9+D9</f>
        <v>317595510.82000005</v>
      </c>
      <c r="F9" s="8">
        <v>219987393.16</v>
      </c>
      <c r="G9" s="9">
        <v>203153696.16</v>
      </c>
      <c r="H9" s="8">
        <f>E9-F9</f>
        <v>97608117.660000056</v>
      </c>
    </row>
    <row r="10" spans="2:8" x14ac:dyDescent="0.25">
      <c r="B10" s="10" t="s">
        <v>14</v>
      </c>
      <c r="C10" s="11">
        <f>+C11</f>
        <v>317595510.82000005</v>
      </c>
      <c r="D10" s="12">
        <v>0</v>
      </c>
      <c r="E10" s="11">
        <f>C10+D10</f>
        <v>317595510.82000005</v>
      </c>
      <c r="F10" s="11">
        <v>219987393.16</v>
      </c>
      <c r="G10" s="12">
        <v>203153696.16</v>
      </c>
      <c r="H10" s="11">
        <f>E10-F10</f>
        <v>97608117.660000056</v>
      </c>
    </row>
    <row r="11" spans="2:8" x14ac:dyDescent="0.25">
      <c r="B11" s="10" t="s">
        <v>15</v>
      </c>
      <c r="C11" s="11">
        <f>+C12</f>
        <v>317595510.82000005</v>
      </c>
      <c r="D11" s="12">
        <v>0</v>
      </c>
      <c r="E11" s="11">
        <f>C11+D11</f>
        <v>317595510.82000005</v>
      </c>
      <c r="F11" s="11">
        <v>219987393.16</v>
      </c>
      <c r="G11" s="12">
        <v>203153696.16</v>
      </c>
      <c r="H11" s="11">
        <f t="shared" ref="H11:H12" si="0">E11-F11</f>
        <v>97608117.660000056</v>
      </c>
    </row>
    <row r="12" spans="2:8" x14ac:dyDescent="0.25">
      <c r="B12" s="13" t="s">
        <v>16</v>
      </c>
      <c r="C12" s="11">
        <f>+C13</f>
        <v>317595510.82000005</v>
      </c>
      <c r="D12" s="12">
        <v>0</v>
      </c>
      <c r="E12" s="11">
        <f>C12+D12</f>
        <v>317595510.82000005</v>
      </c>
      <c r="F12" s="11">
        <v>219987393.16</v>
      </c>
      <c r="G12" s="12">
        <v>203153696.16</v>
      </c>
      <c r="H12" s="11">
        <f t="shared" si="0"/>
        <v>97608117.660000056</v>
      </c>
    </row>
    <row r="13" spans="2:8" x14ac:dyDescent="0.25">
      <c r="B13" s="10" t="s">
        <v>17</v>
      </c>
      <c r="C13" s="11">
        <f>+C14</f>
        <v>317595510.82000005</v>
      </c>
      <c r="D13" s="12">
        <v>0</v>
      </c>
      <c r="E13" s="11">
        <f t="shared" ref="E13" si="1">+C13+D13</f>
        <v>317595510.82000005</v>
      </c>
      <c r="F13" s="11">
        <v>219987393.16</v>
      </c>
      <c r="G13" s="12">
        <v>203153696.16</v>
      </c>
      <c r="H13" s="11">
        <f>E13-F13</f>
        <v>97608117.660000056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2">SUM(D15:D61)</f>
        <v>0</v>
      </c>
      <c r="E14" s="14">
        <f t="shared" si="2"/>
        <v>317595510.82000005</v>
      </c>
      <c r="F14" s="14">
        <f t="shared" si="2"/>
        <v>219987393.16</v>
      </c>
      <c r="G14" s="14">
        <f t="shared" si="2"/>
        <v>203153696.16</v>
      </c>
      <c r="H14" s="14">
        <f>SUM(H15:H61)</f>
        <v>97608117.660000026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8720172.7200000007</v>
      </c>
      <c r="G15" s="11">
        <v>8720172.7200000007</v>
      </c>
      <c r="H15" s="16">
        <f>E15-F15</f>
        <v>1166279.0099999998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3">C16+D16</f>
        <v>7699230.4000000004</v>
      </c>
      <c r="F16" s="11">
        <v>9055341.1799999997</v>
      </c>
      <c r="G16" s="11">
        <v>9055341.1799999997</v>
      </c>
      <c r="H16" s="16">
        <f>E16-F16</f>
        <v>-1356110.7799999993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3"/>
        <v>3829940.8</v>
      </c>
      <c r="F17" s="11">
        <v>2013076.38</v>
      </c>
      <c r="G17" s="11">
        <v>2013076.38</v>
      </c>
      <c r="H17" s="16">
        <f>E17-F17</f>
        <v>1816864.42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3"/>
        <v>2289763.0699999998</v>
      </c>
      <c r="F18" s="11">
        <v>1866842.15</v>
      </c>
      <c r="G18" s="11">
        <v>1866842.15</v>
      </c>
      <c r="H18" s="16">
        <f t="shared" ref="H18:H61" si="4">E18-F18</f>
        <v>422920.91999999993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3"/>
        <v>5505919.8399999999</v>
      </c>
      <c r="F19" s="11">
        <v>5283456.12</v>
      </c>
      <c r="G19" s="11">
        <v>5283456.12</v>
      </c>
      <c r="H19" s="16">
        <f t="shared" si="4"/>
        <v>222463.71999999974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219331.53</v>
      </c>
      <c r="G20" s="11">
        <v>219331.53</v>
      </c>
      <c r="H20" s="16">
        <f t="shared" si="4"/>
        <v>312228.59999999998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3"/>
        <v>351656.33</v>
      </c>
      <c r="F21" s="11">
        <v>0</v>
      </c>
      <c r="G21" s="11">
        <v>0</v>
      </c>
      <c r="H21" s="16">
        <f t="shared" si="4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3"/>
        <v>1263887.3799999999</v>
      </c>
      <c r="F22" s="11">
        <v>1042841.73</v>
      </c>
      <c r="G22" s="11">
        <v>1042841.73</v>
      </c>
      <c r="H22" s="16">
        <f t="shared" si="4"/>
        <v>221045.64999999991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3"/>
        <v>530306.54</v>
      </c>
      <c r="F23" s="11">
        <v>495882.73</v>
      </c>
      <c r="G23" s="11">
        <v>495882.73</v>
      </c>
      <c r="H23" s="16">
        <f t="shared" si="4"/>
        <v>34423.810000000056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3"/>
        <v>822818.07</v>
      </c>
      <c r="F24" s="11">
        <v>1518526.29</v>
      </c>
      <c r="G24" s="11">
        <v>1518526.29</v>
      </c>
      <c r="H24" s="16">
        <f t="shared" si="4"/>
        <v>-695708.22000000009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3"/>
        <v>5203394.32</v>
      </c>
      <c r="F25" s="11">
        <v>5003469.47</v>
      </c>
      <c r="G25" s="11">
        <v>5003469.47</v>
      </c>
      <c r="H25" s="16">
        <f t="shared" si="4"/>
        <v>199924.85000000056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3"/>
        <v>1579135.04</v>
      </c>
      <c r="F26" s="11">
        <v>2165591.65</v>
      </c>
      <c r="G26" s="11">
        <v>2165591.65</v>
      </c>
      <c r="H26" s="16">
        <f t="shared" si="4"/>
        <v>-586456.60999999987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3"/>
        <v>1525366.84</v>
      </c>
      <c r="F27" s="11">
        <v>311816.93</v>
      </c>
      <c r="G27" s="11">
        <v>311816.93</v>
      </c>
      <c r="H27" s="16">
        <f t="shared" si="4"/>
        <v>1213549.9100000001</v>
      </c>
    </row>
    <row r="28" spans="2:8" x14ac:dyDescent="0.25">
      <c r="B28" s="15" t="s">
        <v>32</v>
      </c>
      <c r="C28" s="16">
        <v>24708810.010000002</v>
      </c>
      <c r="D28" s="12">
        <v>0</v>
      </c>
      <c r="E28" s="16">
        <f t="shared" si="3"/>
        <v>24708810.010000002</v>
      </c>
      <c r="F28" s="11">
        <v>19178473.809999999</v>
      </c>
      <c r="G28" s="11">
        <v>19177869.09</v>
      </c>
      <c r="H28" s="16">
        <f t="shared" si="4"/>
        <v>5530336.200000003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3"/>
        <v>3595247.94</v>
      </c>
      <c r="F29" s="11">
        <v>1304829.3600000001</v>
      </c>
      <c r="G29" s="11">
        <v>1304829.3600000001</v>
      </c>
      <c r="H29" s="16">
        <f t="shared" si="4"/>
        <v>2290418.58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3"/>
        <v>2806444.86</v>
      </c>
      <c r="F30" s="11">
        <v>3954001.89</v>
      </c>
      <c r="G30" s="11">
        <v>3943640.89</v>
      </c>
      <c r="H30" s="16">
        <f t="shared" si="4"/>
        <v>-1147557.0300000003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3"/>
        <v>1183450.17</v>
      </c>
      <c r="F31" s="11">
        <v>774696.92</v>
      </c>
      <c r="G31" s="11">
        <v>774696.92</v>
      </c>
      <c r="H31" s="16">
        <f t="shared" si="4"/>
        <v>408753.24999999988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3"/>
        <v>717785.96</v>
      </c>
      <c r="F32" s="11">
        <v>1159523.03</v>
      </c>
      <c r="G32" s="11">
        <v>1159523.03</v>
      </c>
      <c r="H32" s="16">
        <f t="shared" si="4"/>
        <v>-441737.07000000007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260191.17</v>
      </c>
      <c r="G33" s="11">
        <v>260191.17</v>
      </c>
      <c r="H33" s="16">
        <f t="shared" si="4"/>
        <v>-58182.270000000019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3"/>
        <v>135938.42000000001</v>
      </c>
      <c r="F34" s="11">
        <v>151500</v>
      </c>
      <c r="G34" s="11">
        <v>151500</v>
      </c>
      <c r="H34" s="16">
        <f t="shared" si="4"/>
        <v>-15561.579999999987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3"/>
        <v>82199.399999999994</v>
      </c>
      <c r="F35" s="11">
        <v>100425.11</v>
      </c>
      <c r="G35" s="11">
        <v>99598.8</v>
      </c>
      <c r="H35" s="16">
        <f t="shared" si="4"/>
        <v>-18225.710000000006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3"/>
        <v>80855.34</v>
      </c>
      <c r="F36" s="11">
        <v>232089.06</v>
      </c>
      <c r="G36" s="11">
        <v>232089.06</v>
      </c>
      <c r="H36" s="16">
        <f t="shared" si="4"/>
        <v>-151233.72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3"/>
        <v>223028.24</v>
      </c>
      <c r="F37" s="11">
        <v>272258.08</v>
      </c>
      <c r="G37" s="11">
        <v>272258.08</v>
      </c>
      <c r="H37" s="16">
        <f t="shared" si="4"/>
        <v>-49229.840000000026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3"/>
        <v>134510.01</v>
      </c>
      <c r="F38" s="11">
        <v>245954.67</v>
      </c>
      <c r="G38" s="11">
        <v>245954.67</v>
      </c>
      <c r="H38" s="16">
        <f t="shared" si="4"/>
        <v>-111444.66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3"/>
        <v>67387.399999999994</v>
      </c>
      <c r="F39" s="11">
        <v>99982.98</v>
      </c>
      <c r="G39" s="11">
        <v>99982.98</v>
      </c>
      <c r="H39" s="16">
        <f t="shared" si="4"/>
        <v>-32595.58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3"/>
        <v>142614.84</v>
      </c>
      <c r="F40" s="11">
        <v>243587.97</v>
      </c>
      <c r="G40" s="11">
        <v>243587.97</v>
      </c>
      <c r="H40" s="16">
        <f t="shared" si="4"/>
        <v>-100973.13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3"/>
        <v>312372.55</v>
      </c>
      <c r="F41" s="11">
        <v>343704.25</v>
      </c>
      <c r="G41" s="11">
        <v>343704.25</v>
      </c>
      <c r="H41" s="16">
        <f t="shared" si="4"/>
        <v>-31331.700000000012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3"/>
        <v>264443.78000000003</v>
      </c>
      <c r="F42" s="11">
        <v>1761443.71</v>
      </c>
      <c r="G42" s="11">
        <v>1761443.71</v>
      </c>
      <c r="H42" s="16">
        <f t="shared" si="4"/>
        <v>-1496999.93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27776.720000000001</v>
      </c>
      <c r="G43" s="11">
        <v>27776.720000000001</v>
      </c>
      <c r="H43" s="16">
        <f t="shared" si="4"/>
        <v>1805053.01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3"/>
        <v>198305.76</v>
      </c>
      <c r="F44" s="11">
        <v>739534.6</v>
      </c>
      <c r="G44" s="11">
        <v>739534.6</v>
      </c>
      <c r="H44" s="16">
        <f t="shared" si="4"/>
        <v>-541228.84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3"/>
        <v>935353.89</v>
      </c>
      <c r="F45" s="11">
        <v>125481.58</v>
      </c>
      <c r="G45" s="11">
        <v>125481.58</v>
      </c>
      <c r="H45" s="16">
        <f t="shared" si="4"/>
        <v>809872.31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3"/>
        <v>341886.36</v>
      </c>
      <c r="F46" s="11">
        <v>2553881.2400000002</v>
      </c>
      <c r="G46" s="11">
        <v>2553881.2400000002</v>
      </c>
      <c r="H46" s="16">
        <f t="shared" si="4"/>
        <v>-2211994.8800000004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3"/>
        <v>647261.56000000006</v>
      </c>
      <c r="F47" s="11">
        <v>1903177.75</v>
      </c>
      <c r="G47" s="11">
        <v>1903177.75</v>
      </c>
      <c r="H47" s="16">
        <f t="shared" si="4"/>
        <v>-1255916.19</v>
      </c>
    </row>
    <row r="48" spans="2:8" x14ac:dyDescent="0.25">
      <c r="B48" s="15" t="s">
        <v>63</v>
      </c>
      <c r="C48" s="16">
        <v>10501998.880000001</v>
      </c>
      <c r="D48" s="12">
        <v>0</v>
      </c>
      <c r="E48" s="16">
        <f t="shared" si="3"/>
        <v>10501998.880000001</v>
      </c>
      <c r="F48" s="11">
        <v>239300.97</v>
      </c>
      <c r="G48" s="11">
        <v>239300.97</v>
      </c>
      <c r="H48" s="16">
        <f t="shared" si="4"/>
        <v>10262697.91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342243.06</v>
      </c>
      <c r="G49" s="11">
        <v>342243.06</v>
      </c>
      <c r="H49" s="16">
        <f t="shared" si="4"/>
        <v>178658.84999999998</v>
      </c>
    </row>
    <row r="50" spans="2:10" x14ac:dyDescent="0.25">
      <c r="B50" s="15" t="s">
        <v>51</v>
      </c>
      <c r="C50" s="16">
        <v>2891185.25</v>
      </c>
      <c r="D50" s="12">
        <v>0</v>
      </c>
      <c r="E50" s="16">
        <f t="shared" si="3"/>
        <v>2891185.25</v>
      </c>
      <c r="F50" s="11">
        <v>31212590.870000001</v>
      </c>
      <c r="G50" s="11">
        <v>31206504.399999999</v>
      </c>
      <c r="H50" s="16">
        <f t="shared" si="4"/>
        <v>-28321405.620000001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3"/>
        <v>12801182.789999999</v>
      </c>
      <c r="F51" s="11">
        <v>4214420.83</v>
      </c>
      <c r="G51" s="11">
        <v>4214420.83</v>
      </c>
      <c r="H51" s="16">
        <f t="shared" si="4"/>
        <v>8586761.959999999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3"/>
        <v>2049883.49</v>
      </c>
      <c r="F52" s="11">
        <v>216641.03</v>
      </c>
      <c r="G52" s="11">
        <v>216641.03</v>
      </c>
      <c r="H52" s="16">
        <f t="shared" si="4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3"/>
        <v>2851820.05</v>
      </c>
      <c r="F53" s="11">
        <v>4627436.8600000003</v>
      </c>
      <c r="G53" s="11">
        <v>4079336.86</v>
      </c>
      <c r="H53" s="16">
        <f t="shared" si="4"/>
        <v>-1775616.8100000005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3"/>
        <v>4343488.1399999997</v>
      </c>
      <c r="F54" s="11">
        <v>5616374.8799999999</v>
      </c>
      <c r="G54" s="11">
        <v>5316374.88</v>
      </c>
      <c r="H54" s="16">
        <f t="shared" si="4"/>
        <v>-1272886.7400000002</v>
      </c>
    </row>
    <row r="55" spans="2:10" x14ac:dyDescent="0.25">
      <c r="B55" s="15" t="s">
        <v>54</v>
      </c>
      <c r="C55" s="16">
        <v>157276746.31</v>
      </c>
      <c r="D55" s="12">
        <v>-3200000</v>
      </c>
      <c r="E55" s="16">
        <f t="shared" si="3"/>
        <v>154076746.31</v>
      </c>
      <c r="F55" s="11">
        <v>1411563.2</v>
      </c>
      <c r="G55" s="11">
        <v>1411563.2</v>
      </c>
      <c r="H55" s="16">
        <f t="shared" si="4"/>
        <v>152665183.11000001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3"/>
        <v>4817366</v>
      </c>
      <c r="F56" s="11">
        <v>3158295.27</v>
      </c>
      <c r="G56" s="11">
        <v>3149015.27</v>
      </c>
      <c r="H56" s="16">
        <f t="shared" si="4"/>
        <v>1659070.73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27349143.649999999</v>
      </c>
      <c r="G57" s="11">
        <v>27349143.649999999</v>
      </c>
      <c r="H57" s="16">
        <f t="shared" si="4"/>
        <v>-15408869.819999998</v>
      </c>
    </row>
    <row r="58" spans="2:10" x14ac:dyDescent="0.25">
      <c r="B58" s="15" t="s">
        <v>57</v>
      </c>
      <c r="C58" s="16">
        <v>11388049.199999999</v>
      </c>
      <c r="D58" s="12">
        <v>3200000</v>
      </c>
      <c r="E58" s="16">
        <f t="shared" si="3"/>
        <v>14588049.199999999</v>
      </c>
      <c r="F58" s="11">
        <v>51212145.549999997</v>
      </c>
      <c r="G58" s="11">
        <v>35372055.25</v>
      </c>
      <c r="H58" s="16">
        <f t="shared" si="4"/>
        <v>-36624096.349999994</v>
      </c>
      <c r="J58" s="19"/>
    </row>
    <row r="59" spans="2:10" x14ac:dyDescent="0.25">
      <c r="B59" s="15" t="s">
        <v>58</v>
      </c>
      <c r="C59" s="16">
        <v>3674215.47</v>
      </c>
      <c r="D59" s="12">
        <v>0</v>
      </c>
      <c r="E59" s="16">
        <f t="shared" si="3"/>
        <v>3674215.47</v>
      </c>
      <c r="F59" s="11">
        <v>4480457.21</v>
      </c>
      <c r="G59" s="11">
        <v>4480457.21</v>
      </c>
      <c r="H59" s="16">
        <f t="shared" si="4"/>
        <v>-806241.73999999976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3"/>
        <v>5750576.4800000004</v>
      </c>
      <c r="F60" s="11">
        <v>7364364.5</v>
      </c>
      <c r="G60" s="11">
        <v>7266349.3300000001</v>
      </c>
      <c r="H60" s="16">
        <f t="shared" si="4"/>
        <v>-1613788.0199999996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3"/>
        <v>7155657.4100000001</v>
      </c>
      <c r="F61" s="12">
        <v>5413552.5</v>
      </c>
      <c r="G61" s="12">
        <v>5393219.4699999997</v>
      </c>
      <c r="H61" s="16">
        <f t="shared" si="4"/>
        <v>1742104.9100000001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5">D15+D16+D17+D18+D19+D20+D21+D22+D23+D24+D25+D26+D27+D28+D29+D30+D31+D32+D33+D34+D35+D36+D37+D38+D39+D40+D41+D42+D43+D44+D45+D46+D47+D48+D49+D50+D51+D52+D53+D54+D55+D56+D57+D58+D59+D60+D61</f>
        <v>0</v>
      </c>
      <c r="E62" s="18">
        <f t="shared" si="5"/>
        <v>317595510.82000005</v>
      </c>
      <c r="F62" s="18">
        <f t="shared" si="5"/>
        <v>219987393.16</v>
      </c>
      <c r="G62" s="18">
        <f t="shared" si="5"/>
        <v>203153696.16</v>
      </c>
      <c r="H62" s="18">
        <f t="shared" si="5"/>
        <v>97608117.660000026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  <ignoredErrors>
    <ignoredError sqref="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2025-10-20T16:08:37Z</dcterms:modified>
</cp:coreProperties>
</file>