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F30DAC2F-D709-421E-8B6F-CD2426E2C576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0" l="1"/>
  <c r="F65" i="10"/>
  <c r="F56" i="10"/>
  <c r="F55" i="10" s="1"/>
  <c r="F51" i="10"/>
  <c r="F50" i="10" s="1"/>
  <c r="G56" i="10"/>
  <c r="G55" i="10"/>
  <c r="G51" i="10"/>
  <c r="G50" i="10"/>
  <c r="G60" i="10" s="1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60" i="10" l="1"/>
  <c r="F36" i="10"/>
  <c r="F62" i="10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<sst xmlns="http://schemas.openxmlformats.org/spreadsheetml/2006/main" count="59" uniqueCount="51">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</sst>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topLeftCell="B1" zoomScale="150" zoomScaleNormal="150" workbookViewId="0">
      <selection activeCell="C8" sqref="C8:D8"/>
    </sheetView>
  </sheetViews>
  <sheetFormatPr baseColWidth="10" defaultRowHeight="14.3" x14ac:dyDescent="0.25"/>
  <cols>
    <col min="1" max="1" width="1.375" customWidth="1"/>
    <col min="2" max="2" width="3.125" customWidth="1"/>
    <col min="3" max="3" width="4.875" customWidth="1"/>
    <col min="4" max="4" width="36.75" customWidth="1"/>
    <col min="5" max="5" width="5" customWidth="1"/>
    <col min="6" max="7" width="15.625" style="2" customWidth="1"/>
    <col min="8" max="8" width="13" bestFit="1" customWidth="1"/>
    <col min="9" max="9" width="15.875" bestFit="1" customWidth="1"/>
    <col min="10" max="10" width="12" bestFit="1" customWidth="1"/>
  </cols>
  <sheetData>
    <row r="1" spans="2:7" ht="15.8" thickBot="1" x14ac:dyDescent="0.3">
      <c r="B1" s="1"/>
    </row>
    <row r="2" spans="2:7" ht="14.95" x14ac:dyDescent="0.25">
      <c r="B2" s="35" t="s">
        <v>49</v>
      </c>
      <c r="C2" s="36"/>
      <c r="D2" s="36"/>
      <c r="E2" s="36"/>
      <c r="F2" s="36"/>
      <c r="G2" s="37"/>
    </row>
    <row r="3" spans="2:7" ht="14.95" x14ac:dyDescent="0.25">
      <c r="B3" s="38" t="s">
        <v>0</v>
      </c>
      <c r="C3" s="39"/>
      <c r="D3" s="39"/>
      <c r="E3" s="39"/>
      <c r="F3" s="39"/>
      <c r="G3" s="40"/>
    </row>
    <row r="4" spans="2:7" ht="15.8" thickBot="1" x14ac:dyDescent="0.3">
      <c r="B4" s="41" t="s">
        <v>50</v>
      </c>
      <c r="C4" s="42"/>
      <c r="D4" s="42"/>
      <c r="E4" s="42"/>
      <c r="F4" s="42"/>
      <c r="G4" s="43"/>
    </row>
    <row r="5" spans="2:7" ht="15.8" thickBot="1" x14ac:dyDescent="0.3">
      <c r="B5" s="44" t="s">
        <v>23</v>
      </c>
      <c r="C5" s="45"/>
      <c r="D5" s="45"/>
      <c r="E5" s="21"/>
      <c r="F5" s="21">
        <v>2025</v>
      </c>
      <c r="G5" s="9">
        <v>2024</v>
      </c>
    </row>
    <row r="6" spans="2:7" ht="14.95" x14ac:dyDescent="0.25">
      <c r="B6" s="46"/>
      <c r="C6" s="47"/>
      <c r="D6" s="47"/>
      <c r="E6" s="47"/>
      <c r="F6" s="47"/>
      <c r="G6" s="48"/>
    </row>
    <row r="7" spans="2:7" ht="14.95" customHeight="1" x14ac:dyDescent="0.25">
      <c r="B7" s="28" t="s">
        <v>26</v>
      </c>
      <c r="C7" s="29"/>
      <c r="D7" s="29"/>
      <c r="E7" s="18"/>
      <c r="F7" s="10"/>
      <c r="G7" s="3"/>
    </row>
    <row r="8" spans="2:7" ht="14.95" customHeight="1" x14ac:dyDescent="0.25">
      <c r="B8" s="19"/>
      <c r="C8" s="29" t="s">
        <v>24</v>
      </c>
      <c r="D8" s="29"/>
      <c r="E8" s="18"/>
      <c r="F8" s="11">
        <f>+F9+F10+F11+F12+F13+F14+F15+F16+F17+F18</f>
        <v>293197776.44</v>
      </c>
      <c r="G8" s="4">
        <f>+G9+G10+G11+G12+G13+G14+G15+G16+G17+G18</f>
        <v>356602794.28000003</v>
      </c>
    </row>
    <row r="9" spans="2:7" ht="14.95" x14ac:dyDescent="0.25">
      <c r="B9" s="19"/>
      <c r="C9" s="18"/>
      <c r="D9" s="12" t="s">
        <v>4</v>
      </c>
      <c r="E9" s="17"/>
      <c r="F9" s="13">
        <v>8374145</v>
      </c>
      <c r="G9" s="7">
        <v>6198718</v>
      </c>
    </row>
    <row r="10" spans="2:7" ht="14.95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ht="14.95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ht="14.95" x14ac:dyDescent="0.25">
      <c r="B12" s="19"/>
      <c r="C12" s="20"/>
      <c r="D12" s="12" t="s">
        <v>6</v>
      </c>
      <c r="E12" s="17"/>
      <c r="F12" s="13">
        <v>30014934.309999999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1476239.34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1555792.54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3" x14ac:dyDescent="0.25">
      <c r="B16" s="19"/>
      <c r="C16" s="20"/>
      <c r="D16" s="12" t="s">
        <v>10</v>
      </c>
      <c r="E16" s="17"/>
      <c r="F16" s="13">
        <v>251776665.25</v>
      </c>
      <c r="G16" s="7">
        <v>329396246.73000002</v>
      </c>
    </row>
    <row r="17" spans="2:10" ht="16.3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4.95" customHeight="1" x14ac:dyDescent="0.25">
      <c r="B19" s="19"/>
      <c r="C19" s="29" t="s">
        <v>25</v>
      </c>
      <c r="D19" s="29"/>
      <c r="E19" s="18"/>
      <c r="F19" s="11">
        <f>+F20+F21+F22+F23+F24+F25+F26+F27+F28+F29+F30+F31+F32+F33+F34+F35</f>
        <v>172474357.16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55844483.020000003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30845712.739999998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70978162.819999993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1624663.44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1238292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7947713.7400000002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1210128.3999999999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36686.9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2748514.1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4.95" customHeight="1" x14ac:dyDescent="0.25">
      <c r="B36" s="28" t="s">
        <v>33</v>
      </c>
      <c r="C36" s="29"/>
      <c r="D36" s="29"/>
      <c r="E36" s="18"/>
      <c r="F36" s="14">
        <f>+F8-F19</f>
        <v>120723419.28</v>
      </c>
      <c r="G36" s="8">
        <f>+G8-G19</f>
        <v>147030434.44000003</v>
      </c>
    </row>
    <row r="37" spans="2:10" x14ac:dyDescent="0.25">
      <c r="B37" s="25"/>
      <c r="C37" s="26"/>
      <c r="D37" s="26"/>
      <c r="E37" s="26"/>
      <c r="F37" s="26"/>
      <c r="G37" s="27"/>
    </row>
    <row r="38" spans="2:10" ht="14.95" customHeight="1" x14ac:dyDescent="0.25">
      <c r="B38" s="28" t="s">
        <v>34</v>
      </c>
      <c r="C38" s="29"/>
      <c r="D38" s="29"/>
      <c r="E38" s="18"/>
      <c r="F38" s="10"/>
      <c r="G38" s="3"/>
    </row>
    <row r="39" spans="2:10" ht="14.95" customHeight="1" x14ac:dyDescent="0.25">
      <c r="B39" s="19"/>
      <c r="C39" s="29" t="s">
        <v>24</v>
      </c>
      <c r="D39" s="29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4.95" customHeight="1" x14ac:dyDescent="0.25">
      <c r="B43" s="19"/>
      <c r="C43" s="29" t="s">
        <v>25</v>
      </c>
      <c r="D43" s="29"/>
      <c r="E43" s="18"/>
      <c r="F43" s="15">
        <f>+F44+F45+F46</f>
        <v>47181778.539999999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31073769.550000001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16108008.99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4.95" customHeight="1" x14ac:dyDescent="0.25">
      <c r="B47" s="28" t="s">
        <v>37</v>
      </c>
      <c r="C47" s="29"/>
      <c r="D47" s="29"/>
      <c r="E47" s="18"/>
      <c r="F47" s="15">
        <f>+F39-F43</f>
        <v>-47181778.539999999</v>
      </c>
      <c r="G47" s="6">
        <f>+G39-G43</f>
        <v>-121128982.06</v>
      </c>
    </row>
    <row r="48" spans="2:10" x14ac:dyDescent="0.25">
      <c r="B48" s="25"/>
      <c r="C48" s="26"/>
      <c r="D48" s="26"/>
      <c r="E48" s="26"/>
      <c r="F48" s="26"/>
      <c r="G48" s="27"/>
    </row>
    <row r="49" spans="2:8" ht="14.95" customHeight="1" x14ac:dyDescent="0.25">
      <c r="B49" s="28" t="s">
        <v>38</v>
      </c>
      <c r="C49" s="29"/>
      <c r="D49" s="29"/>
      <c r="E49" s="18"/>
      <c r="F49" s="10"/>
      <c r="G49" s="3"/>
    </row>
    <row r="50" spans="2:8" ht="14.95" customHeight="1" x14ac:dyDescent="0.25">
      <c r="B50" s="19"/>
      <c r="C50" s="29" t="s">
        <v>24</v>
      </c>
      <c r="D50" s="29"/>
      <c r="E50" s="18"/>
      <c r="F50" s="11">
        <f>+F51+F54</f>
        <v>153608206.88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F52+F53</f>
        <v>6461600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6461600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147146606.88</v>
      </c>
      <c r="G54" s="5">
        <v>245884063.97</v>
      </c>
    </row>
    <row r="55" spans="2:8" ht="14.95" customHeight="1" x14ac:dyDescent="0.25">
      <c r="B55" s="19"/>
      <c r="C55" s="29" t="s">
        <v>25</v>
      </c>
      <c r="D55" s="29"/>
      <c r="E55" s="18"/>
      <c r="F55" s="11">
        <f>+F56+F59</f>
        <v>194667673.94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F57+F58</f>
        <v>10862554.810000001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10862554.810000001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183805119.13</v>
      </c>
      <c r="G59" s="5">
        <v>325236025.82999998</v>
      </c>
      <c r="H59" s="23"/>
    </row>
    <row r="60" spans="2:8" ht="14.95" customHeight="1" x14ac:dyDescent="0.25">
      <c r="B60" s="28" t="s">
        <v>45</v>
      </c>
      <c r="C60" s="29"/>
      <c r="D60" s="29"/>
      <c r="E60" s="18"/>
      <c r="F60" s="11">
        <f>+F50-F55</f>
        <v>-41059467.060000002</v>
      </c>
      <c r="G60" s="4">
        <f>+G50-G55</f>
        <v>-89250821.849999994</v>
      </c>
      <c r="H60" s="23"/>
    </row>
    <row r="61" spans="2:8" x14ac:dyDescent="0.25">
      <c r="B61" s="25"/>
      <c r="C61" s="26"/>
      <c r="D61" s="26"/>
      <c r="E61" s="26"/>
      <c r="F61" s="26"/>
      <c r="G61" s="27"/>
    </row>
    <row r="62" spans="2:8" ht="14.95" customHeight="1" x14ac:dyDescent="0.25">
      <c r="B62" s="33" t="s">
        <v>46</v>
      </c>
      <c r="C62" s="34"/>
      <c r="D62" s="34"/>
      <c r="E62" s="17"/>
      <c r="F62" s="14">
        <f>+F36+F47+F60</f>
        <v>32482173.680000007</v>
      </c>
      <c r="G62" s="8">
        <f>+G36+G47+G60</f>
        <v>-63349369.469999969</v>
      </c>
      <c r="H62" s="23"/>
    </row>
    <row r="63" spans="2:8" x14ac:dyDescent="0.25">
      <c r="B63" s="25"/>
      <c r="C63" s="26"/>
      <c r="D63" s="26"/>
      <c r="E63" s="26"/>
      <c r="F63" s="26"/>
      <c r="G63" s="27"/>
      <c r="H63" s="23"/>
    </row>
    <row r="64" spans="2:8" ht="14.95" customHeight="1" x14ac:dyDescent="0.25">
      <c r="B64" s="28" t="s">
        <v>47</v>
      </c>
      <c r="C64" s="29"/>
      <c r="D64" s="29"/>
      <c r="E64" s="18"/>
      <c r="F64" s="11">
        <v>46751639.719999999</v>
      </c>
      <c r="G64" s="4">
        <v>110101009.19</v>
      </c>
      <c r="H64" s="23"/>
    </row>
    <row r="65" spans="2:8" ht="14.95" customHeight="1" x14ac:dyDescent="0.25">
      <c r="B65" s="33" t="s">
        <v>48</v>
      </c>
      <c r="C65" s="34"/>
      <c r="D65" s="34"/>
      <c r="E65" s="17"/>
      <c r="F65" s="11">
        <f>F62+F64</f>
        <v>79233813.400000006</v>
      </c>
      <c r="G65" s="4">
        <f>G62+G64</f>
        <v>46751639.720000029</v>
      </c>
      <c r="H65" s="23"/>
    </row>
    <row r="66" spans="2:8" ht="14.95" thickBot="1" x14ac:dyDescent="0.3">
      <c r="B66" s="30"/>
      <c r="C66" s="31"/>
      <c r="D66" s="31"/>
      <c r="E66" s="31"/>
      <c r="F66" s="31"/>
      <c r="G66" s="32"/>
      <c r="H66" s="23"/>
    </row>
    <row r="68" spans="2:8" x14ac:dyDescent="0.25">
      <c r="F68" s="24"/>
    </row>
  </sheetData>
  <mergeCells count="25">
    <mergeCell ref="B7:D7"/>
    <mergeCell ref="C8:D8"/>
    <mergeCell ref="C19:D19"/>
    <mergeCell ref="B36:D36"/>
    <mergeCell ref="B2:G2"/>
    <mergeCell ref="B3:G3"/>
    <mergeCell ref="B4:G4"/>
    <mergeCell ref="B5:D5"/>
    <mergeCell ref="B6:G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2020-10-29T23:34:49Z</cp:lastPrinted>
  <dcterms:created xsi:type="dcterms:W3CDTF">2020-04-14T23:33:45Z</dcterms:created>
  <dcterms:modified xsi:type="dcterms:W3CDTF">2025-11-04T20:18:23Z</dcterms:modified>
</cp:coreProperties>
</file>