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PRESUPUESTAL\"/>
    </mc:Choice>
  </mc:AlternateContent>
  <xr:revisionPtr revIDLastSave="0" documentId="8_{F9E72100-12BF-4402-B4C9-76F55C82DEA4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3" l="1"/>
  <c r="G49" i="13"/>
  <c r="J48" i="13"/>
  <c r="I48" i="13"/>
  <c r="H48" i="13"/>
  <c r="G48" i="13"/>
  <c r="F48" i="13"/>
  <c r="E48" i="13"/>
  <c r="J46" i="13"/>
  <c r="G46" i="13"/>
  <c r="G42" i="13" s="1"/>
  <c r="J45" i="13"/>
  <c r="J42" i="13" s="1"/>
  <c r="G45" i="13"/>
  <c r="J44" i="13"/>
  <c r="G44" i="13"/>
  <c r="J43" i="13"/>
  <c r="G43" i="13"/>
  <c r="I42" i="13"/>
  <c r="H42" i="13"/>
  <c r="F42" i="13"/>
  <c r="E42" i="13"/>
  <c r="E50" i="13" s="1"/>
  <c r="J40" i="13"/>
  <c r="G40" i="13"/>
  <c r="J39" i="13"/>
  <c r="G39" i="13"/>
  <c r="J38" i="13"/>
  <c r="G38" i="13"/>
  <c r="J37" i="13"/>
  <c r="G37" i="13"/>
  <c r="J36" i="13"/>
  <c r="G36" i="13"/>
  <c r="J35" i="13"/>
  <c r="G35" i="13"/>
  <c r="J34" i="13"/>
  <c r="G34" i="13"/>
  <c r="J33" i="13"/>
  <c r="G33" i="13"/>
  <c r="I32" i="13"/>
  <c r="H32" i="13"/>
  <c r="G32" i="13"/>
  <c r="F32" i="13"/>
  <c r="F50" i="13" s="1"/>
  <c r="E32" i="13"/>
  <c r="I18" i="13"/>
  <c r="H18" i="13"/>
  <c r="F18" i="13"/>
  <c r="E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G8" i="13"/>
  <c r="G18" i="13" s="1"/>
  <c r="I50" i="13" l="1"/>
  <c r="H50" i="13"/>
  <c r="J32" i="13"/>
  <c r="G50" i="13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<sst xmlns="http://schemas.openxmlformats.org/spreadsheetml/2006/main" count="56" uniqueCount="28">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</sst>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zoomScale="145" zoomScaleNormal="145" workbookViewId="0">
      <selection activeCell="B5" sqref="B5:D7"/>
    </sheetView>
  </sheetViews>
  <sheetFormatPr baseColWidth="10" defaultColWidth="11.375" defaultRowHeight="14.3" x14ac:dyDescent="0.25"/>
  <cols>
    <col min="1" max="1" width="2.375" style="2" customWidth="1"/>
    <col min="2" max="2" width="5.625" style="2" customWidth="1"/>
    <col min="3" max="3" width="11.375" style="2"/>
    <col min="4" max="4" width="30.375" style="2" customWidth="1"/>
    <col min="5" max="6" width="11.625" style="3" bestFit="1" customWidth="1"/>
    <col min="7" max="7" width="11.75" style="3" bestFit="1" customWidth="1"/>
    <col min="8" max="9" width="11.625" style="3" bestFit="1" customWidth="1"/>
    <col min="10" max="10" width="12.75" style="3" bestFit="1" customWidth="1"/>
    <col min="11" max="16384" width="11.375" style="2"/>
  </cols>
  <sheetData>
    <row r="1" spans="2:10" ht="15.8" thickBot="1" x14ac:dyDescent="0.3">
      <c r="B1" s="1"/>
    </row>
    <row r="2" spans="2:10" ht="14.95" x14ac:dyDescent="0.25">
      <c r="B2" s="77" t="s">
        <v>26</v>
      </c>
      <c r="C2" s="78"/>
      <c r="D2" s="78"/>
      <c r="E2" s="78"/>
      <c r="F2" s="78"/>
      <c r="G2" s="78"/>
      <c r="H2" s="78"/>
      <c r="I2" s="78"/>
      <c r="J2" s="79"/>
    </row>
    <row r="3" spans="2:10" x14ac:dyDescent="0.25">
      <c r="B3" s="80" t="s">
        <v>9</v>
      </c>
      <c r="C3" s="81"/>
      <c r="D3" s="81"/>
      <c r="E3" s="81"/>
      <c r="F3" s="81"/>
      <c r="G3" s="81"/>
      <c r="H3" s="81"/>
      <c r="I3" s="81"/>
      <c r="J3" s="82"/>
    </row>
    <row r="4" spans="2:10" ht="15.8" thickBot="1" x14ac:dyDescent="0.3">
      <c r="B4" s="61" t="s">
        <v>27</v>
      </c>
      <c r="C4" s="62"/>
      <c r="D4" s="62"/>
      <c r="E4" s="62"/>
      <c r="F4" s="62"/>
      <c r="G4" s="62"/>
      <c r="H4" s="62"/>
      <c r="I4" s="62"/>
      <c r="J4" s="63"/>
    </row>
    <row r="5" spans="2:10" ht="15.8" customHeight="1" thickBot="1" x14ac:dyDescent="0.3">
      <c r="B5" s="83" t="s">
        <v>25</v>
      </c>
      <c r="C5" s="84"/>
      <c r="D5" s="85"/>
      <c r="E5" s="92" t="s">
        <v>11</v>
      </c>
      <c r="F5" s="93"/>
      <c r="G5" s="93"/>
      <c r="H5" s="93"/>
      <c r="I5" s="94"/>
      <c r="J5" s="95" t="s">
        <v>12</v>
      </c>
    </row>
    <row r="6" spans="2:10" ht="17" thickBot="1" x14ac:dyDescent="0.3">
      <c r="B6" s="86"/>
      <c r="C6" s="87"/>
      <c r="D6" s="88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96"/>
    </row>
    <row r="7" spans="2:10" ht="14.95" thickBot="1" x14ac:dyDescent="0.3">
      <c r="B7" s="89"/>
      <c r="C7" s="90"/>
      <c r="D7" s="91"/>
      <c r="E7" s="20">
        <v>1</v>
      </c>
      <c r="F7" s="20">
        <v>2</v>
      </c>
      <c r="G7" s="11" t="s">
        <v>18</v>
      </c>
      <c r="H7" s="20">
        <v>4</v>
      </c>
      <c r="I7" s="20">
        <v>5</v>
      </c>
      <c r="J7" s="11" t="s">
        <v>19</v>
      </c>
    </row>
    <row r="8" spans="2:10" ht="14.95" customHeight="1" x14ac:dyDescent="0.25">
      <c r="B8" s="66" t="s">
        <v>0</v>
      </c>
      <c r="C8" s="67"/>
      <c r="D8" s="67"/>
      <c r="E8" s="29">
        <v>6667645.1200000001</v>
      </c>
      <c r="F8" s="15">
        <v>2812526</v>
      </c>
      <c r="G8" s="16">
        <f>+E8+F8</f>
        <v>9480171.120000001</v>
      </c>
      <c r="H8" s="15">
        <v>8374145</v>
      </c>
      <c r="I8" s="15">
        <v>8374145</v>
      </c>
      <c r="J8" s="16">
        <f t="shared" ref="J8:J16" si="0">+I8-E8</f>
        <v>1706499.88</v>
      </c>
    </row>
    <row r="9" spans="2:10" ht="14.95" customHeight="1" x14ac:dyDescent="0.25">
      <c r="B9" s="71" t="s">
        <v>1</v>
      </c>
      <c r="C9" s="72"/>
      <c r="D9" s="72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4.95" customHeight="1" x14ac:dyDescent="0.25">
      <c r="B10" s="71" t="s">
        <v>8</v>
      </c>
      <c r="C10" s="72"/>
      <c r="D10" s="72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4.95" customHeight="1" x14ac:dyDescent="0.25">
      <c r="B11" s="71" t="s">
        <v>2</v>
      </c>
      <c r="C11" s="72"/>
      <c r="D11" s="72"/>
      <c r="E11" s="15">
        <v>15672513.960000001</v>
      </c>
      <c r="F11" s="15">
        <v>17482045.789999999</v>
      </c>
      <c r="G11" s="16">
        <f t="shared" si="1"/>
        <v>33154559.75</v>
      </c>
      <c r="H11" s="15">
        <v>30014934.309999999</v>
      </c>
      <c r="I11" s="15">
        <v>30014934.309999999</v>
      </c>
      <c r="J11" s="16">
        <f t="shared" si="0"/>
        <v>14342420.349999998</v>
      </c>
    </row>
    <row r="12" spans="2:10" ht="14.95" customHeight="1" x14ac:dyDescent="0.25">
      <c r="B12" s="71" t="s">
        <v>3</v>
      </c>
      <c r="C12" s="72"/>
      <c r="D12" s="72"/>
      <c r="E12" s="15">
        <v>1890685.88</v>
      </c>
      <c r="F12" s="15">
        <v>280030.99</v>
      </c>
      <c r="G12" s="16">
        <f t="shared" si="1"/>
        <v>2170716.87</v>
      </c>
      <c r="H12" s="15">
        <v>1476239.34</v>
      </c>
      <c r="I12" s="15">
        <v>1476239.34</v>
      </c>
      <c r="J12" s="16">
        <f t="shared" si="0"/>
        <v>-414446.5399999998</v>
      </c>
    </row>
    <row r="13" spans="2:10" ht="14.95" customHeight="1" x14ac:dyDescent="0.25">
      <c r="B13" s="71" t="s">
        <v>4</v>
      </c>
      <c r="C13" s="72"/>
      <c r="D13" s="72"/>
      <c r="E13" s="15">
        <v>1560148.29</v>
      </c>
      <c r="F13" s="15">
        <v>0</v>
      </c>
      <c r="G13" s="16">
        <f t="shared" si="1"/>
        <v>1560148.29</v>
      </c>
      <c r="H13" s="15">
        <v>1555792.54</v>
      </c>
      <c r="I13" s="15">
        <v>1555792.54</v>
      </c>
      <c r="J13" s="16">
        <f t="shared" si="0"/>
        <v>-4355.75</v>
      </c>
    </row>
    <row r="14" spans="2:10" ht="14.95" customHeight="1" x14ac:dyDescent="0.25">
      <c r="B14" s="71" t="s">
        <v>22</v>
      </c>
      <c r="C14" s="72"/>
      <c r="D14" s="72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4.95" customHeight="1" x14ac:dyDescent="0.25">
      <c r="B15" s="71" t="s">
        <v>5</v>
      </c>
      <c r="C15" s="72"/>
      <c r="D15" s="72"/>
      <c r="E15" s="15">
        <v>291804517.56999999</v>
      </c>
      <c r="F15" s="15">
        <v>239425.6</v>
      </c>
      <c r="G15" s="16">
        <f t="shared" si="1"/>
        <v>292043943.17000002</v>
      </c>
      <c r="H15" s="15">
        <v>251776665.25</v>
      </c>
      <c r="I15" s="15">
        <v>251776665.25</v>
      </c>
      <c r="J15" s="16">
        <f t="shared" si="0"/>
        <v>-40027852.319999993</v>
      </c>
    </row>
    <row r="16" spans="2:10" ht="14.95" customHeight="1" x14ac:dyDescent="0.25">
      <c r="B16" s="73" t="s">
        <v>6</v>
      </c>
      <c r="C16" s="74"/>
      <c r="D16" s="74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8" customHeight="1" thickBot="1" x14ac:dyDescent="0.3">
      <c r="B17" s="75" t="s">
        <v>23</v>
      </c>
      <c r="C17" s="76"/>
      <c r="D17" s="76"/>
      <c r="E17" s="18">
        <v>0</v>
      </c>
      <c r="F17" s="18">
        <v>0</v>
      </c>
      <c r="G17" s="16">
        <f t="shared" si="1"/>
        <v>0</v>
      </c>
      <c r="H17" s="18">
        <v>6461600</v>
      </c>
      <c r="I17" s="18">
        <v>6461600</v>
      </c>
      <c r="J17" s="16">
        <f>+I17-E17</f>
        <v>6461600</v>
      </c>
    </row>
    <row r="18" spans="2:10" ht="14.95" customHeight="1" thickBot="1" x14ac:dyDescent="0.3">
      <c r="B18" s="68" t="s">
        <v>7</v>
      </c>
      <c r="C18" s="69"/>
      <c r="D18" s="70"/>
      <c r="E18" s="19">
        <f>+E8+E9+E10+E11+E12+E13+E14+E15+E16+E17</f>
        <v>317595510.81999999</v>
      </c>
      <c r="F18" s="19">
        <f>+F8+F9+F10+F11+F12+F13+F14+F15+F16+F17</f>
        <v>20814028.379999999</v>
      </c>
      <c r="G18" s="19">
        <f>+G8+G9+G10+G11+G12+G13+G14+G15+G16+G17</f>
        <v>338409539.20000005</v>
      </c>
      <c r="H18" s="19">
        <f>+H8+H9+H10+H11+H12+H13+H14+H15+H16+H17</f>
        <v>299659376.44</v>
      </c>
      <c r="I18" s="19">
        <f>+I8+I9+I10+I11+I12+I13+I14+I15+I16+I17</f>
        <v>299659376.44</v>
      </c>
      <c r="J18" s="33">
        <v>0</v>
      </c>
    </row>
    <row r="19" spans="2:10" ht="14.95" customHeight="1" thickBot="1" x14ac:dyDescent="0.3">
      <c r="B19" s="9"/>
      <c r="C19" s="9"/>
      <c r="D19" s="9"/>
      <c r="E19" s="10"/>
      <c r="F19" s="10"/>
      <c r="G19" s="10"/>
      <c r="H19" s="35" t="s">
        <v>24</v>
      </c>
      <c r="I19" s="36"/>
      <c r="J19" s="34"/>
    </row>
    <row r="20" spans="2:10" x14ac:dyDescent="0.25">
      <c r="B20" s="9"/>
      <c r="C20" s="9"/>
      <c r="D20" s="9"/>
      <c r="E20" s="10"/>
      <c r="F20" s="10"/>
      <c r="G20" s="10"/>
      <c r="H20" s="23"/>
      <c r="I20" s="23"/>
      <c r="J20" s="24"/>
    </row>
    <row r="21" spans="2:10" x14ac:dyDescent="0.25">
      <c r="B21" s="9"/>
      <c r="C21" s="9"/>
      <c r="D21" s="9"/>
      <c r="E21" s="10"/>
      <c r="F21" s="10"/>
      <c r="G21" s="10"/>
      <c r="H21" s="23"/>
      <c r="I21" s="23"/>
      <c r="J21" s="24"/>
    </row>
    <row r="22" spans="2:10" x14ac:dyDescent="0.25">
      <c r="B22" s="9"/>
      <c r="C22" s="9"/>
      <c r="D22" s="9"/>
      <c r="E22" s="10"/>
      <c r="F22" s="10"/>
      <c r="G22" s="10"/>
      <c r="H22" s="23"/>
      <c r="I22" s="23"/>
      <c r="J22" s="24"/>
    </row>
    <row r="23" spans="2:10" x14ac:dyDescent="0.25">
      <c r="B23" s="9"/>
      <c r="C23" s="9"/>
      <c r="D23" s="9"/>
      <c r="E23" s="10"/>
      <c r="F23" s="10"/>
      <c r="G23" s="10"/>
      <c r="H23" s="23"/>
      <c r="I23" s="23"/>
      <c r="J23" s="24"/>
    </row>
    <row r="24" spans="2:10" x14ac:dyDescent="0.25">
      <c r="B24" s="9"/>
      <c r="C24" s="9"/>
      <c r="D24" s="9"/>
      <c r="E24" s="10"/>
      <c r="F24" s="10"/>
      <c r="G24" s="10"/>
      <c r="H24" s="23"/>
      <c r="I24" s="23"/>
      <c r="J24" s="24"/>
    </row>
    <row r="25" spans="2:10" ht="14.95" thickBot="1" x14ac:dyDescent="0.3"/>
    <row r="26" spans="2:10" x14ac:dyDescent="0.25">
      <c r="B26" s="55" t="s">
        <v>26</v>
      </c>
      <c r="C26" s="56"/>
      <c r="D26" s="56"/>
      <c r="E26" s="56"/>
      <c r="F26" s="56"/>
      <c r="G26" s="56"/>
      <c r="H26" s="56"/>
      <c r="I26" s="56"/>
      <c r="J26" s="57"/>
    </row>
    <row r="27" spans="2:10" x14ac:dyDescent="0.25">
      <c r="B27" s="58" t="s">
        <v>9</v>
      </c>
      <c r="C27" s="59"/>
      <c r="D27" s="59"/>
      <c r="E27" s="59"/>
      <c r="F27" s="59"/>
      <c r="G27" s="59"/>
      <c r="H27" s="59"/>
      <c r="I27" s="59"/>
      <c r="J27" s="60"/>
    </row>
    <row r="28" spans="2:10" ht="14.95" thickBot="1" x14ac:dyDescent="0.3">
      <c r="B28" s="61" t="s">
        <v>27</v>
      </c>
      <c r="C28" s="62"/>
      <c r="D28" s="62"/>
      <c r="E28" s="62"/>
      <c r="F28" s="62"/>
      <c r="G28" s="62"/>
      <c r="H28" s="62"/>
      <c r="I28" s="62"/>
      <c r="J28" s="63"/>
    </row>
    <row r="29" spans="2:10" ht="15.8" customHeight="1" thickBot="1" x14ac:dyDescent="0.3">
      <c r="B29" s="41" t="s">
        <v>10</v>
      </c>
      <c r="C29" s="42"/>
      <c r="D29" s="43"/>
      <c r="E29" s="50" t="s">
        <v>11</v>
      </c>
      <c r="F29" s="51"/>
      <c r="G29" s="51"/>
      <c r="H29" s="51"/>
      <c r="I29" s="52"/>
      <c r="J29" s="53" t="s">
        <v>12</v>
      </c>
    </row>
    <row r="30" spans="2:10" ht="17" thickBot="1" x14ac:dyDescent="0.3">
      <c r="B30" s="44"/>
      <c r="C30" s="45"/>
      <c r="D30" s="46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54"/>
    </row>
    <row r="31" spans="2:10" ht="14.95" thickBot="1" x14ac:dyDescent="0.3">
      <c r="B31" s="47"/>
      <c r="C31" s="48"/>
      <c r="D31" s="49"/>
      <c r="E31" s="21">
        <v>1</v>
      </c>
      <c r="F31" s="26">
        <v>2</v>
      </c>
      <c r="G31" s="4" t="s">
        <v>18</v>
      </c>
      <c r="H31" s="26">
        <v>4</v>
      </c>
      <c r="I31" s="21">
        <v>5</v>
      </c>
      <c r="J31" s="4" t="s">
        <v>19</v>
      </c>
    </row>
    <row r="32" spans="2:10" ht="14.95" customHeight="1" x14ac:dyDescent="0.25">
      <c r="B32" s="64" t="s">
        <v>20</v>
      </c>
      <c r="C32" s="65"/>
      <c r="D32" s="65"/>
      <c r="E32" s="25">
        <f t="shared" ref="E32:J32" si="2">+E33+E34+E35+E36+E37+E38+E39+E40</f>
        <v>317595510.81999999</v>
      </c>
      <c r="F32" s="25">
        <f t="shared" si="2"/>
        <v>20814028.379999999</v>
      </c>
      <c r="G32" s="25">
        <f t="shared" si="2"/>
        <v>338409539.20000005</v>
      </c>
      <c r="H32" s="25">
        <f t="shared" si="2"/>
        <v>293197776.44</v>
      </c>
      <c r="I32" s="27">
        <f t="shared" si="2"/>
        <v>293197776.44</v>
      </c>
      <c r="J32" s="25">
        <f t="shared" si="2"/>
        <v>-24397734.379999995</v>
      </c>
    </row>
    <row r="33" spans="2:10" ht="14.95" customHeight="1" x14ac:dyDescent="0.25">
      <c r="B33" s="7"/>
      <c r="C33" s="37" t="s">
        <v>0</v>
      </c>
      <c r="D33" s="38"/>
      <c r="E33" s="15">
        <v>6667645.1200000001</v>
      </c>
      <c r="F33" s="15">
        <v>2812526</v>
      </c>
      <c r="G33" s="15">
        <f>+E33+F33</f>
        <v>9480171.120000001</v>
      </c>
      <c r="H33" s="15">
        <v>8374145</v>
      </c>
      <c r="I33" s="15">
        <v>8374145</v>
      </c>
      <c r="J33" s="15">
        <f>+I33-E33</f>
        <v>1706499.88</v>
      </c>
    </row>
    <row r="34" spans="2:10" ht="14.95" customHeight="1" x14ac:dyDescent="0.25">
      <c r="B34" s="7"/>
      <c r="C34" s="39" t="s">
        <v>1</v>
      </c>
      <c r="D34" s="40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4.95" customHeight="1" x14ac:dyDescent="0.25">
      <c r="B35" s="7"/>
      <c r="C35" s="37" t="s">
        <v>8</v>
      </c>
      <c r="D35" s="38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ht="14.95" customHeight="1" x14ac:dyDescent="0.25">
      <c r="B36" s="7"/>
      <c r="C36" s="37" t="s">
        <v>2</v>
      </c>
      <c r="D36" s="38"/>
      <c r="E36" s="15">
        <v>15672513.960000001</v>
      </c>
      <c r="F36" s="15">
        <v>17482045.789999999</v>
      </c>
      <c r="G36" s="15">
        <f t="shared" si="3"/>
        <v>33154559.75</v>
      </c>
      <c r="H36" s="15">
        <v>30014934.309999999</v>
      </c>
      <c r="I36" s="15">
        <v>30014934.309999999</v>
      </c>
      <c r="J36" s="15">
        <f t="shared" si="4"/>
        <v>14342420.349999998</v>
      </c>
    </row>
    <row r="37" spans="2:10" ht="14.95" customHeight="1" x14ac:dyDescent="0.25">
      <c r="B37" s="7"/>
      <c r="C37" s="39" t="s">
        <v>3</v>
      </c>
      <c r="D37" s="40"/>
      <c r="E37" s="15">
        <v>1890685.88</v>
      </c>
      <c r="F37" s="15">
        <v>280030.99</v>
      </c>
      <c r="G37" s="15">
        <f t="shared" si="3"/>
        <v>2170716.87</v>
      </c>
      <c r="H37" s="15">
        <v>1476239.34</v>
      </c>
      <c r="I37" s="15">
        <v>1476239.34</v>
      </c>
      <c r="J37" s="15">
        <f t="shared" si="4"/>
        <v>-414446.5399999998</v>
      </c>
    </row>
    <row r="38" spans="2:10" ht="14.95" customHeight="1" x14ac:dyDescent="0.25">
      <c r="B38" s="7"/>
      <c r="C38" s="39" t="s">
        <v>4</v>
      </c>
      <c r="D38" s="40"/>
      <c r="E38" s="15">
        <v>1560148.29</v>
      </c>
      <c r="F38" s="15">
        <v>0</v>
      </c>
      <c r="G38" s="15">
        <f t="shared" si="3"/>
        <v>1560148.29</v>
      </c>
      <c r="H38" s="15">
        <v>1555792.54</v>
      </c>
      <c r="I38" s="15">
        <v>1555792.54</v>
      </c>
      <c r="J38" s="15">
        <f t="shared" si="4"/>
        <v>-4355.75</v>
      </c>
    </row>
    <row r="39" spans="2:10" ht="14.95" customHeight="1" x14ac:dyDescent="0.25">
      <c r="B39" s="7"/>
      <c r="C39" s="37" t="s">
        <v>5</v>
      </c>
      <c r="D39" s="38"/>
      <c r="E39" s="15">
        <v>291804517.56999999</v>
      </c>
      <c r="F39" s="15">
        <v>239425.6</v>
      </c>
      <c r="G39" s="15">
        <f t="shared" si="3"/>
        <v>292043943.17000002</v>
      </c>
      <c r="H39" s="15">
        <v>251776665.25</v>
      </c>
      <c r="I39" s="15">
        <v>251776665.25</v>
      </c>
      <c r="J39" s="15">
        <f t="shared" si="4"/>
        <v>-40027852.319999993</v>
      </c>
    </row>
    <row r="40" spans="2:10" ht="14.95" customHeight="1" x14ac:dyDescent="0.25">
      <c r="B40" s="7"/>
      <c r="C40" s="97" t="s">
        <v>6</v>
      </c>
      <c r="D40" s="98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8" customHeight="1" x14ac:dyDescent="0.25">
      <c r="B41" s="7"/>
      <c r="C41" s="99"/>
      <c r="D41" s="100"/>
      <c r="E41" s="15"/>
      <c r="F41" s="15"/>
      <c r="G41" s="15"/>
      <c r="H41" s="15"/>
      <c r="I41" s="16"/>
      <c r="J41" s="15"/>
    </row>
    <row r="42" spans="2:10" ht="14.95" customHeight="1" x14ac:dyDescent="0.25">
      <c r="B42" s="101" t="s">
        <v>21</v>
      </c>
      <c r="C42" s="102"/>
      <c r="D42" s="102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8">
        <f>+I43+I44+I45+I46</f>
        <v>0</v>
      </c>
      <c r="J42" s="14">
        <f t="shared" si="5"/>
        <v>0</v>
      </c>
    </row>
    <row r="43" spans="2:10" ht="15.8" customHeight="1" x14ac:dyDescent="0.25">
      <c r="B43" s="30"/>
      <c r="C43" s="37" t="s">
        <v>1</v>
      </c>
      <c r="D43" s="38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0"/>
      <c r="C44" s="31" t="s">
        <v>3</v>
      </c>
      <c r="D44" s="32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4.95" customHeight="1" x14ac:dyDescent="0.25">
      <c r="B45" s="7"/>
      <c r="C45" s="37" t="s">
        <v>22</v>
      </c>
      <c r="D45" s="38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4.95" customHeight="1" x14ac:dyDescent="0.25">
      <c r="B46" s="7"/>
      <c r="C46" s="37" t="s">
        <v>6</v>
      </c>
      <c r="D46" s="38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99"/>
      <c r="D47" s="100"/>
      <c r="E47" s="15"/>
      <c r="F47" s="15"/>
      <c r="G47" s="15"/>
      <c r="H47" s="15"/>
      <c r="I47" s="16"/>
      <c r="J47" s="15"/>
    </row>
    <row r="48" spans="2:10" ht="14.95" customHeight="1" x14ac:dyDescent="0.25">
      <c r="B48" s="107" t="s">
        <v>23</v>
      </c>
      <c r="C48" s="108"/>
      <c r="D48" s="108"/>
      <c r="E48" s="14">
        <f t="shared" ref="E48:J48" si="6">+E49</f>
        <v>0</v>
      </c>
      <c r="F48" s="14">
        <f t="shared" si="6"/>
        <v>0</v>
      </c>
      <c r="G48" s="14">
        <f>+G49</f>
        <v>0</v>
      </c>
      <c r="H48" s="14">
        <f>+H49</f>
        <v>6461600</v>
      </c>
      <c r="I48" s="28">
        <f>+I49</f>
        <v>6461600</v>
      </c>
      <c r="J48" s="14">
        <f t="shared" si="6"/>
        <v>6461600</v>
      </c>
    </row>
    <row r="49" spans="2:10" ht="15.8" customHeight="1" thickBot="1" x14ac:dyDescent="0.3">
      <c r="B49" s="8"/>
      <c r="C49" s="109" t="s">
        <v>23</v>
      </c>
      <c r="D49" s="109"/>
      <c r="E49" s="18">
        <v>0</v>
      </c>
      <c r="F49" s="18">
        <v>0</v>
      </c>
      <c r="G49" s="18">
        <f>+E49+F49</f>
        <v>0</v>
      </c>
      <c r="H49" s="18">
        <v>6461600</v>
      </c>
      <c r="I49" s="18">
        <v>6461600</v>
      </c>
      <c r="J49" s="18">
        <f>+I49-E49</f>
        <v>6461600</v>
      </c>
    </row>
    <row r="50" spans="2:10" ht="14.95" thickBot="1" x14ac:dyDescent="0.3">
      <c r="B50" s="110" t="s">
        <v>7</v>
      </c>
      <c r="C50" s="111"/>
      <c r="D50" s="111"/>
      <c r="E50" s="22">
        <f>+E32+E42+E48</f>
        <v>317595510.81999999</v>
      </c>
      <c r="F50" s="22">
        <f>+F32+F42+F48</f>
        <v>20814028.379999999</v>
      </c>
      <c r="G50" s="22">
        <f>+G32+G42+G48</f>
        <v>338409539.20000005</v>
      </c>
      <c r="H50" s="22">
        <f>+H32+H42+H48</f>
        <v>299659376.44</v>
      </c>
      <c r="I50" s="22">
        <f>+I32+I42+I48</f>
        <v>299659376.44</v>
      </c>
      <c r="J50" s="103">
        <v>0</v>
      </c>
    </row>
    <row r="51" spans="2:10" ht="15.8" customHeight="1" thickBot="1" x14ac:dyDescent="0.3">
      <c r="B51" s="9"/>
      <c r="C51" s="9"/>
      <c r="D51" s="9"/>
      <c r="E51" s="10"/>
      <c r="F51" s="10"/>
      <c r="G51" s="10"/>
      <c r="H51" s="105" t="s">
        <v>24</v>
      </c>
      <c r="I51" s="106"/>
      <c r="J51" s="104"/>
    </row>
  </sheetData>
  <mergeCells count="45"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  <mergeCell ref="C39:D39"/>
    <mergeCell ref="C40:D40"/>
    <mergeCell ref="C41:D41"/>
    <mergeCell ref="C43:D43"/>
    <mergeCell ref="C36:D36"/>
    <mergeCell ref="C37:D37"/>
    <mergeCell ref="C38:D38"/>
    <mergeCell ref="B2:J2"/>
    <mergeCell ref="B3:J3"/>
    <mergeCell ref="B4:J4"/>
    <mergeCell ref="B5:D7"/>
    <mergeCell ref="E5:I5"/>
    <mergeCell ref="J5:J6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B28:J28"/>
    <mergeCell ref="B32:D32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2020-10-30T16:19:45Z</cp:lastPrinted>
  <dcterms:created xsi:type="dcterms:W3CDTF">2020-04-14T23:33:45Z</dcterms:created>
  <dcterms:modified xsi:type="dcterms:W3CDTF">2025-11-04T21:02:25Z</dcterms:modified>
</cp:coreProperties>
</file>