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CONTABLE\"/>
    </mc:Choice>
  </mc:AlternateContent>
  <xr:revisionPtr revIDLastSave="0" documentId="8_{94ACCD48-BC0F-4038-B202-6DA92F9FAEDD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2" l="1"/>
  <c r="E10" i="12"/>
  <c r="D10" i="12"/>
  <c r="E19" i="12"/>
  <c r="F19" i="12"/>
  <c r="D19" i="12"/>
  <c r="G28" i="12"/>
  <c r="H28" i="12" s="1"/>
  <c r="G27" i="12"/>
  <c r="H27" i="12" s="1"/>
  <c r="G26" i="12"/>
  <c r="H26" i="12" s="1"/>
  <c r="G25" i="12"/>
  <c r="H25" i="12" s="1"/>
  <c r="G24" i="12"/>
  <c r="H24" i="12" s="1"/>
  <c r="H23" i="12"/>
  <c r="G22" i="12"/>
  <c r="H22" i="12" s="1"/>
  <c r="G21" i="12"/>
  <c r="G19" i="12" s="1"/>
  <c r="G20" i="12"/>
  <c r="H20" i="12" s="1"/>
  <c r="G17" i="12"/>
  <c r="H17" i="12" s="1"/>
  <c r="G16" i="12"/>
  <c r="H16" i="12" s="1"/>
  <c r="G15" i="12"/>
  <c r="H15" i="12" s="1"/>
  <c r="G14" i="12"/>
  <c r="H14" i="12" s="1"/>
  <c r="H13" i="12"/>
  <c r="G13" i="12"/>
  <c r="H12" i="12"/>
  <c r="H11" i="12"/>
  <c r="H10" i="12" s="1"/>
  <c r="D8" i="12"/>
  <c r="H19" i="12" l="1"/>
  <c r="E8" i="12"/>
  <c r="G10" i="12"/>
  <c r="G8" i="12" s="1"/>
  <c r="F8" i="12"/>
  <c r="H21" i="12"/>
  <c r="H8" i="12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<sst xmlns="http://schemas.openxmlformats.org/spreadsheetml/2006/main" count="30" uniqueCount="30">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</sst>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50" zoomScaleNormal="150" workbookViewId="0">
      <selection activeCell="A16" sqref="A16"/>
    </sheetView>
  </sheetViews>
  <sheetFormatPr baseColWidth="10" defaultRowHeight="9.6999999999999993" customHeight="1" x14ac:dyDescent="0.25"/>
  <cols>
    <col min="1" max="1" width="1.125" customWidth="1"/>
    <col min="2" max="2" width="2.25" customWidth="1"/>
    <col min="3" max="3" width="33.125" customWidth="1"/>
    <col min="4" max="4" width="11.625" bestFit="1" customWidth="1"/>
    <col min="5" max="5" width="12" bestFit="1" customWidth="1"/>
    <col min="6" max="6" width="11.625" bestFit="1" customWidth="1"/>
    <col min="7" max="7" width="11.75" bestFit="1" customWidth="1"/>
    <col min="8" max="8" width="11.625" bestFit="1" customWidth="1"/>
    <col min="9" max="9" width="12.25" bestFit="1" customWidth="1"/>
  </cols>
  <sheetData>
    <row r="1" spans="2:10" ht="15.8" thickBot="1" x14ac:dyDescent="0.3">
      <c r="B1" s="1"/>
    </row>
    <row r="2" spans="2:10" ht="9.6999999999999993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6999999999999993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6999999999999993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6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6999999999999993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6999999999999993" customHeight="1" x14ac:dyDescent="0.25">
      <c r="B7" s="16"/>
      <c r="C7" s="17"/>
      <c r="D7" s="4"/>
      <c r="E7" s="4"/>
      <c r="F7" s="4"/>
      <c r="G7" s="4"/>
      <c r="H7" s="4"/>
    </row>
    <row r="8" spans="2:10" ht="9.6999999999999993" customHeight="1" x14ac:dyDescent="0.25">
      <c r="B8" s="18" t="s">
        <v>1</v>
      </c>
      <c r="C8" s="19"/>
      <c r="D8" s="8">
        <f>+D10+D19</f>
        <v>238559863.98000002</v>
      </c>
      <c r="E8" s="8">
        <f>+E10+E19</f>
        <v>673778950.03999996</v>
      </c>
      <c r="F8" s="8">
        <f>+F10+F19</f>
        <v>650563563.82000005</v>
      </c>
      <c r="G8" s="8">
        <f>+G10+G19</f>
        <v>261775250.20000005</v>
      </c>
      <c r="H8" s="8">
        <f>+H10+H19</f>
        <v>23215386.220000014</v>
      </c>
    </row>
    <row r="9" spans="2:10" ht="9.6999999999999993" customHeight="1" x14ac:dyDescent="0.25">
      <c r="B9" s="6"/>
      <c r="C9" s="7"/>
      <c r="D9" s="10"/>
      <c r="E9" s="10"/>
      <c r="F9" s="10"/>
      <c r="G9" s="10"/>
      <c r="H9" s="10"/>
    </row>
    <row r="10" spans="2:10" ht="9.6999999999999993" customHeight="1" x14ac:dyDescent="0.25">
      <c r="B10" s="6"/>
      <c r="C10" s="7" t="s">
        <v>2</v>
      </c>
      <c r="D10" s="8">
        <f>SUM(D11:D17)</f>
        <v>47113818.49000001</v>
      </c>
      <c r="E10" s="8">
        <f>SUM(E11:E17)</f>
        <v>629717351.5</v>
      </c>
      <c r="F10" s="8">
        <f t="shared" ref="F10:H10" si="0">SUM(F11:F17)</f>
        <v>595349094.24000001</v>
      </c>
      <c r="G10" s="8">
        <f t="shared" si="0"/>
        <v>81482075.75</v>
      </c>
      <c r="H10" s="8">
        <f t="shared" si="0"/>
        <v>34368257.259999998</v>
      </c>
    </row>
    <row r="11" spans="2:10" ht="9.6999999999999993" customHeight="1" x14ac:dyDescent="0.25">
      <c r="B11" s="2"/>
      <c r="C11" s="4" t="s">
        <v>3</v>
      </c>
      <c r="D11" s="9">
        <v>46751639.720000029</v>
      </c>
      <c r="E11" s="9">
        <v>363494784.38999999</v>
      </c>
      <c r="F11" s="9">
        <v>333111308.74000001</v>
      </c>
      <c r="G11" s="9">
        <v>77135115.370000005</v>
      </c>
      <c r="H11" s="9">
        <f>+G11-D11</f>
        <v>30383475.649999976</v>
      </c>
      <c r="J11" s="14"/>
    </row>
    <row r="12" spans="2:10" ht="9.6999999999999993" customHeight="1" x14ac:dyDescent="0.25">
      <c r="B12" s="2"/>
      <c r="C12" s="4" t="s">
        <v>4</v>
      </c>
      <c r="D12" s="9">
        <v>362178.76999998093</v>
      </c>
      <c r="E12" s="9">
        <v>266222567.11000001</v>
      </c>
      <c r="F12" s="9">
        <v>262237785.5</v>
      </c>
      <c r="G12" s="9">
        <v>4346960.38</v>
      </c>
      <c r="H12" s="9">
        <f t="shared" ref="H12:H17" si="1">+G12-D12</f>
        <v>3984781.610000019</v>
      </c>
      <c r="I12" s="15"/>
    </row>
    <row r="13" spans="2:10" ht="9.6999999999999993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ref="G13:G17" si="2">+D13+E13-F13</f>
        <v>0</v>
      </c>
      <c r="H13" s="9">
        <f t="shared" si="1"/>
        <v>0</v>
      </c>
    </row>
    <row r="14" spans="2:10" ht="9.6999999999999993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2"/>
        <v>0</v>
      </c>
      <c r="H14" s="9">
        <f t="shared" si="1"/>
        <v>0</v>
      </c>
    </row>
    <row r="15" spans="2:10" ht="9.6999999999999993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2"/>
        <v>0</v>
      </c>
      <c r="H15" s="9">
        <f t="shared" si="1"/>
        <v>0</v>
      </c>
    </row>
    <row r="16" spans="2:10" ht="9.6999999999999993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2"/>
        <v>0</v>
      </c>
      <c r="H16" s="9">
        <f t="shared" si="1"/>
        <v>0</v>
      </c>
    </row>
    <row r="17" spans="2:8" ht="9.6999999999999993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2"/>
        <v>0</v>
      </c>
      <c r="H17" s="9">
        <f t="shared" si="1"/>
        <v>0</v>
      </c>
    </row>
    <row r="18" spans="2:8" ht="9.6999999999999993" customHeight="1" x14ac:dyDescent="0.25">
      <c r="B18" s="6"/>
      <c r="C18" s="7"/>
      <c r="D18" s="9"/>
      <c r="E18" s="9"/>
      <c r="F18" s="9"/>
      <c r="G18" s="9"/>
      <c r="H18" s="9"/>
    </row>
    <row r="19" spans="2:8" ht="9.6999999999999993" customHeight="1" x14ac:dyDescent="0.25">
      <c r="B19" s="6"/>
      <c r="C19" s="7" t="s">
        <v>10</v>
      </c>
      <c r="D19" s="8">
        <f>SUM(D20:D29)</f>
        <v>191446045.49000001</v>
      </c>
      <c r="E19" s="8">
        <f t="shared" ref="E19:F19" si="3">SUM(E20:E29)</f>
        <v>44061598.539999999</v>
      </c>
      <c r="F19" s="8">
        <f t="shared" si="3"/>
        <v>55214469.579999998</v>
      </c>
      <c r="G19" s="8">
        <f>+G20+G21+G22+G23+G24+G25+G26+G27+G28</f>
        <v>180293174.45000005</v>
      </c>
      <c r="H19" s="8">
        <f>+H20+H21+H22+H23+H24+H25+H26+H27+H28</f>
        <v>-11152871.039999984</v>
      </c>
    </row>
    <row r="20" spans="2:8" ht="9.6999999999999993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6999999999999993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4">+D21+E21-F21</f>
        <v>0</v>
      </c>
      <c r="H21" s="9">
        <f t="shared" ref="H21:H28" si="5">+G21-D21</f>
        <v>0</v>
      </c>
    </row>
    <row r="22" spans="2:8" ht="9.6999999999999993" customHeight="1" x14ac:dyDescent="0.25">
      <c r="B22" s="2"/>
      <c r="C22" s="4" t="s">
        <v>13</v>
      </c>
      <c r="D22" s="9">
        <v>181265931.91000003</v>
      </c>
      <c r="E22" s="9">
        <v>29480046.920000002</v>
      </c>
      <c r="F22" s="9">
        <v>53143007.659999996</v>
      </c>
      <c r="G22" s="9">
        <f t="shared" si="4"/>
        <v>157602971.17000005</v>
      </c>
      <c r="H22" s="9">
        <f t="shared" si="5"/>
        <v>-23662960.73999998</v>
      </c>
    </row>
    <row r="23" spans="2:8" ht="9.6999999999999993" customHeight="1" x14ac:dyDescent="0.25">
      <c r="B23" s="2"/>
      <c r="C23" s="4" t="s">
        <v>14</v>
      </c>
      <c r="D23" s="9">
        <v>37696965.140000001</v>
      </c>
      <c r="E23" s="9">
        <v>14581551.619999999</v>
      </c>
      <c r="F23" s="9">
        <v>0</v>
      </c>
      <c r="G23" s="9">
        <v>52278516.759999998</v>
      </c>
      <c r="H23" s="9">
        <f t="shared" si="5"/>
        <v>14581551.619999997</v>
      </c>
    </row>
    <row r="24" spans="2:8" ht="9.6999999999999993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4"/>
        <v>0</v>
      </c>
      <c r="H24" s="9">
        <f t="shared" si="5"/>
        <v>0</v>
      </c>
    </row>
    <row r="25" spans="2:8" ht="9.6999999999999993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2071461.92</v>
      </c>
      <c r="G25" s="9">
        <f t="shared" si="4"/>
        <v>-29588313.480000004</v>
      </c>
      <c r="H25" s="9">
        <f t="shared" si="5"/>
        <v>-2071461.9200000018</v>
      </c>
    </row>
    <row r="26" spans="2:8" ht="9.6999999999999993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4"/>
        <v>0</v>
      </c>
      <c r="H26" s="9">
        <f t="shared" si="5"/>
        <v>0</v>
      </c>
    </row>
    <row r="27" spans="2:8" ht="9.6999999999999993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4"/>
        <v>0</v>
      </c>
      <c r="H27" s="9">
        <f t="shared" si="5"/>
        <v>0</v>
      </c>
    </row>
    <row r="28" spans="2:8" ht="9.6999999999999993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4"/>
        <v>0</v>
      </c>
      <c r="H28" s="9">
        <f t="shared" si="5"/>
        <v>0</v>
      </c>
    </row>
    <row r="29" spans="2:8" ht="9.6999999999999993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2020-10-30T16:14:03Z</cp:lastPrinted>
  <dcterms:created xsi:type="dcterms:W3CDTF">2020-04-14T23:33:45Z</dcterms:created>
  <dcterms:modified xsi:type="dcterms:W3CDTF">2025-10-16T16:30:11Z</dcterms:modified>
</cp:coreProperties>
</file>