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b_EstadoAnalitico\"/>
    </mc:Choice>
  </mc:AlternateContent>
  <xr:revisionPtr revIDLastSave="0" documentId="8_{C3D4E0BA-25D9-41D5-999E-3272C381785A}" xr6:coauthVersionLast="47" xr6:coauthVersionMax="47" xr10:uidLastSave="{00000000-0000-0000-0000-000000000000}"/>
  <bookViews>
    <workbookView xWindow="-95" yWindow="0" windowWidth="13232" windowHeight="14047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E73" i="3"/>
  <c r="G73" i="3"/>
  <c r="H73" i="3"/>
  <c r="D73" i="3"/>
  <c r="E69" i="3"/>
  <c r="F69" i="3"/>
  <c r="G69" i="3"/>
  <c r="H69" i="3"/>
  <c r="D69" i="3"/>
  <c r="E61" i="3"/>
  <c r="E57" i="3" s="1"/>
  <c r="F61" i="3"/>
  <c r="G61" i="3"/>
  <c r="H61" i="3"/>
  <c r="I61" i="3"/>
  <c r="D61" i="3"/>
  <c r="D57" i="3" s="1"/>
  <c r="E47" i="3"/>
  <c r="G47" i="3"/>
  <c r="H47" i="3"/>
  <c r="D47" i="3"/>
  <c r="E37" i="3"/>
  <c r="F37" i="3"/>
  <c r="G37" i="3"/>
  <c r="H37" i="3"/>
  <c r="D37" i="3"/>
  <c r="E27" i="3"/>
  <c r="G27" i="3"/>
  <c r="H27" i="3"/>
  <c r="D27" i="3"/>
  <c r="E17" i="3"/>
  <c r="G17" i="3"/>
  <c r="H17" i="3"/>
  <c r="D17" i="3"/>
  <c r="E9" i="3"/>
  <c r="F9" i="3"/>
  <c r="G9" i="3"/>
  <c r="H9" i="3"/>
  <c r="D9" i="3"/>
  <c r="F80" i="3"/>
  <c r="I80" i="3" s="1"/>
  <c r="F79" i="3"/>
  <c r="I79" i="3" s="1"/>
  <c r="F78" i="3"/>
  <c r="I78" i="3" s="1"/>
  <c r="F77" i="3"/>
  <c r="I77" i="3" s="1"/>
  <c r="F76" i="3"/>
  <c r="I75" i="3"/>
  <c r="F75" i="3"/>
  <c r="F74" i="3"/>
  <c r="I74" i="3" s="1"/>
  <c r="F72" i="3"/>
  <c r="I72" i="3" s="1"/>
  <c r="I69" i="3" s="1"/>
  <c r="F71" i="3"/>
  <c r="I71" i="3" s="1"/>
  <c r="F70" i="3"/>
  <c r="F68" i="3"/>
  <c r="I68" i="3" s="1"/>
  <c r="F67" i="3"/>
  <c r="I67" i="3" s="1"/>
  <c r="F66" i="3"/>
  <c r="I66" i="3" s="1"/>
  <c r="F65" i="3"/>
  <c r="I65" i="3" s="1"/>
  <c r="F64" i="3"/>
  <c r="I64" i="3" s="1"/>
  <c r="I63" i="3"/>
  <c r="F63" i="3"/>
  <c r="F62" i="3"/>
  <c r="I62" i="3" s="1"/>
  <c r="F60" i="3"/>
  <c r="I60" i="3" s="1"/>
  <c r="F59" i="3"/>
  <c r="F58" i="3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I50" i="3"/>
  <c r="F50" i="3"/>
  <c r="F49" i="3"/>
  <c r="I49" i="3" s="1"/>
  <c r="F48" i="3"/>
  <c r="I48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F27" i="3" s="1"/>
  <c r="F30" i="3"/>
  <c r="I30" i="3" s="1"/>
  <c r="F29" i="3"/>
  <c r="I29" i="3" s="1"/>
  <c r="F28" i="3"/>
  <c r="I28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I73" i="3" l="1"/>
  <c r="G57" i="3"/>
  <c r="G81" i="3" s="1"/>
  <c r="I59" i="3"/>
  <c r="F73" i="3"/>
  <c r="F57" i="3"/>
  <c r="F47" i="3"/>
  <c r="I47" i="3"/>
  <c r="F17" i="3"/>
  <c r="I37" i="3"/>
  <c r="I9" i="3"/>
  <c r="E81" i="3"/>
  <c r="D81" i="3"/>
  <c r="H81" i="3"/>
  <c r="I31" i="3"/>
  <c r="I27" i="3" s="1"/>
  <c r="I70" i="3"/>
  <c r="I18" i="3"/>
  <c r="I17" i="3" s="1"/>
  <c r="I58" i="3"/>
  <c r="I57" i="3" s="1"/>
  <c r="I76" i="3"/>
  <c r="I81" i="3" l="1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<sst xmlns="http://schemas.openxmlformats.org/spreadsheetml/2006/main" count="87" uniqueCount="87">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</sst>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45" zoomScaleNormal="145" workbookViewId="0">
      <selection activeCell="A13" sqref="A13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20" t="s">
        <v>0</v>
      </c>
      <c r="C2" s="21"/>
      <c r="D2" s="21"/>
      <c r="E2" s="21"/>
      <c r="F2" s="21"/>
      <c r="G2" s="21"/>
      <c r="H2" s="21"/>
      <c r="I2" s="22"/>
    </row>
    <row r="3" spans="2:9" x14ac:dyDescent="0.25">
      <c r="B3" s="23" t="s">
        <v>1</v>
      </c>
      <c r="C3" s="24"/>
      <c r="D3" s="24"/>
      <c r="E3" s="24"/>
      <c r="F3" s="24"/>
      <c r="G3" s="24"/>
      <c r="H3" s="24"/>
      <c r="I3" s="25"/>
    </row>
    <row r="4" spans="2:9" x14ac:dyDescent="0.25">
      <c r="B4" s="23" t="s">
        <v>2</v>
      </c>
      <c r="C4" s="24"/>
      <c r="D4" s="24"/>
      <c r="E4" s="24"/>
      <c r="F4" s="24"/>
      <c r="G4" s="24"/>
      <c r="H4" s="24"/>
      <c r="I4" s="25"/>
    </row>
    <row r="5" spans="2:9" ht="15.8" thickBot="1" x14ac:dyDescent="0.3">
      <c r="B5" s="26" t="s">
        <v>86</v>
      </c>
      <c r="C5" s="27"/>
      <c r="D5" s="27"/>
      <c r="E5" s="27"/>
      <c r="F5" s="27"/>
      <c r="G5" s="27"/>
      <c r="H5" s="27"/>
      <c r="I5" s="28"/>
    </row>
    <row r="6" spans="2:9" ht="14.95" thickBot="1" x14ac:dyDescent="0.3">
      <c r="B6" s="29" t="s">
        <v>3</v>
      </c>
      <c r="C6" s="30"/>
      <c r="D6" s="35" t="s">
        <v>4</v>
      </c>
      <c r="E6" s="36"/>
      <c r="F6" s="36"/>
      <c r="G6" s="36"/>
      <c r="H6" s="37"/>
      <c r="I6" s="38" t="s">
        <v>5</v>
      </c>
    </row>
    <row r="7" spans="2:9" ht="17" thickBot="1" x14ac:dyDescent="0.3">
      <c r="B7" s="31"/>
      <c r="C7" s="32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9"/>
    </row>
    <row r="8" spans="2:9" ht="14.95" thickBot="1" x14ac:dyDescent="0.3">
      <c r="B8" s="33"/>
      <c r="C8" s="34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18" t="s">
        <v>13</v>
      </c>
      <c r="C9" s="1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62259457.050000004</v>
      </c>
      <c r="H9" s="5">
        <f t="shared" si="0"/>
        <v>62240651.490000002</v>
      </c>
      <c r="I9" s="5">
        <f t="shared" si="0"/>
        <v>267915.86999999662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59544744.82</v>
      </c>
      <c r="H10" s="8">
        <v>59541494.82</v>
      </c>
      <c r="I10" s="8">
        <f>F10-G10</f>
        <v>-18238850.280000001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348888.96</v>
      </c>
      <c r="H11" s="8">
        <v>333333.40000000002</v>
      </c>
      <c r="I11" s="8">
        <f t="shared" ref="I11:I16" si="2">F11-G11</f>
        <v>26111.039999999979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2365823.27</v>
      </c>
      <c r="H12" s="8">
        <v>2365823.27</v>
      </c>
      <c r="I12" s="8">
        <f t="shared" si="2"/>
        <v>16912795.559999999</v>
      </c>
    </row>
    <row r="13" spans="2:9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16" t="s">
        <v>21</v>
      </c>
      <c r="C17" s="17"/>
      <c r="D17" s="5">
        <f>SUM(D18:D26)</f>
        <v>23557874.349999998</v>
      </c>
      <c r="E17" s="5">
        <f t="shared" ref="E17:I17" si="3">SUM(E18:E26)</f>
        <v>790933.68</v>
      </c>
      <c r="F17" s="5">
        <f t="shared" si="3"/>
        <v>24348808.029999997</v>
      </c>
      <c r="G17" s="5">
        <f t="shared" si="3"/>
        <v>32853190.740000002</v>
      </c>
      <c r="H17" s="5">
        <f t="shared" si="3"/>
        <v>32769840.650000006</v>
      </c>
      <c r="I17" s="5">
        <f t="shared" si="3"/>
        <v>-8504382.7100000009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6577768.5099999998</v>
      </c>
      <c r="H18" s="8">
        <v>6540435.6299999999</v>
      </c>
      <c r="I18" s="8">
        <f>+F18-G18</f>
        <v>-1314668.33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7826598.9400000004</v>
      </c>
      <c r="H19" s="8">
        <v>7809159.4400000004</v>
      </c>
      <c r="I19" s="8">
        <f t="shared" ref="I19:I26" si="5">+F19-G19</f>
        <v>-5339403.6300000008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9066.26</v>
      </c>
      <c r="H20" s="8">
        <v>9066.26</v>
      </c>
      <c r="I20" s="8">
        <f t="shared" si="5"/>
        <v>-9066.26</v>
      </c>
    </row>
    <row r="21" spans="2:9" x14ac:dyDescent="0.25">
      <c r="B21" s="6"/>
      <c r="C21" s="7" t="s">
        <v>25</v>
      </c>
      <c r="D21" s="8">
        <v>1665224.41</v>
      </c>
      <c r="E21" s="8">
        <v>3526.13</v>
      </c>
      <c r="F21" s="8">
        <f t="shared" si="4"/>
        <v>1668750.5399999998</v>
      </c>
      <c r="G21" s="8">
        <v>2496535.4700000002</v>
      </c>
      <c r="H21" s="8">
        <v>2496535.4700000002</v>
      </c>
      <c r="I21" s="8">
        <f t="shared" si="5"/>
        <v>-827784.9300000004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534997.04</v>
      </c>
      <c r="H22" s="8">
        <v>534144.05000000005</v>
      </c>
      <c r="I22" s="8">
        <f t="shared" si="5"/>
        <v>-160244.63000000006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8914904.7799999993</v>
      </c>
      <c r="H23" s="8">
        <v>8914300.0600000005</v>
      </c>
      <c r="I23" s="8">
        <f t="shared" si="5"/>
        <v>2105858.75</v>
      </c>
    </row>
    <row r="24" spans="2:9" ht="16.3" x14ac:dyDescent="0.25">
      <c r="B24" s="6"/>
      <c r="C24" s="7" t="s">
        <v>28</v>
      </c>
      <c r="D24" s="8">
        <v>1179193.02</v>
      </c>
      <c r="E24" s="8">
        <v>787407.55</v>
      </c>
      <c r="F24" s="8">
        <f t="shared" si="4"/>
        <v>1966600.57</v>
      </c>
      <c r="G24" s="8">
        <v>2110564.17</v>
      </c>
      <c r="H24" s="8">
        <v>2110564.17</v>
      </c>
      <c r="I24" s="8">
        <f t="shared" si="5"/>
        <v>-143963.59999999986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4381180.57</v>
      </c>
      <c r="H26" s="8">
        <v>4354060.57</v>
      </c>
      <c r="I26" s="8">
        <f t="shared" si="5"/>
        <v>-2813535.08</v>
      </c>
    </row>
    <row r="27" spans="2:9" ht="14.95" customHeight="1" x14ac:dyDescent="0.25">
      <c r="B27" s="16" t="s">
        <v>31</v>
      </c>
      <c r="C27" s="17"/>
      <c r="D27" s="5">
        <f>SUM(D28:D36)</f>
        <v>51531992.370000005</v>
      </c>
      <c r="E27" s="5">
        <f t="shared" ref="E27:I27" si="6">SUM(E28:E36)</f>
        <v>2510204.4</v>
      </c>
      <c r="F27" s="5">
        <f t="shared" si="6"/>
        <v>54042196.769999996</v>
      </c>
      <c r="G27" s="5">
        <f t="shared" si="6"/>
        <v>75886370.49000001</v>
      </c>
      <c r="H27" s="5">
        <f t="shared" si="6"/>
        <v>75798237.790000007</v>
      </c>
      <c r="I27" s="5">
        <f t="shared" si="6"/>
        <v>-21844173.720000003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+D28+E28</f>
        <v>9017888.75</v>
      </c>
      <c r="G28" s="8">
        <v>7273323.0999999996</v>
      </c>
      <c r="H28" s="8">
        <v>7273323.0999999996</v>
      </c>
      <c r="I28" s="8">
        <f>+F28-G28</f>
        <v>1744565.6500000004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7044309.9800000004</v>
      </c>
      <c r="H29" s="8">
        <v>7044309.9800000004</v>
      </c>
      <c r="I29" s="8">
        <f t="shared" ref="I29:I36" si="8">+F29-G29</f>
        <v>255514.11999999918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4593900.01</v>
      </c>
      <c r="H30" s="8">
        <v>4593900.01</v>
      </c>
      <c r="I30" s="8">
        <f t="shared" si="8"/>
        <v>-1624011.1199999996</v>
      </c>
    </row>
    <row r="31" spans="2:9" x14ac:dyDescent="0.25">
      <c r="B31" s="6"/>
      <c r="C31" s="7" t="s">
        <v>35</v>
      </c>
      <c r="D31" s="8">
        <v>775614.16</v>
      </c>
      <c r="E31" s="8">
        <v>22004.400000000001</v>
      </c>
      <c r="F31" s="8">
        <f t="shared" si="7"/>
        <v>797618.56</v>
      </c>
      <c r="G31" s="8">
        <v>973040.87</v>
      </c>
      <c r="H31" s="8">
        <v>973040.87</v>
      </c>
      <c r="I31" s="8">
        <f t="shared" si="8"/>
        <v>-175422.30999999994</v>
      </c>
    </row>
    <row r="32" spans="2:9" ht="16.3" x14ac:dyDescent="0.25">
      <c r="B32" s="6"/>
      <c r="C32" s="7" t="s">
        <v>36</v>
      </c>
      <c r="D32" s="8">
        <v>3281607.03</v>
      </c>
      <c r="E32" s="8">
        <v>2488200</v>
      </c>
      <c r="F32" s="8">
        <f t="shared" si="7"/>
        <v>5769807.0299999993</v>
      </c>
      <c r="G32" s="8">
        <v>9226975.4800000004</v>
      </c>
      <c r="H32" s="8">
        <v>9226070.4800000004</v>
      </c>
      <c r="I32" s="8">
        <f t="shared" si="8"/>
        <v>-3457168.4500000011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4404385.66</v>
      </c>
      <c r="H33" s="8">
        <v>4404305.66</v>
      </c>
      <c r="I33" s="8">
        <f t="shared" si="8"/>
        <v>-1421663.9700000002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1266690.6299999999</v>
      </c>
      <c r="H34" s="8">
        <v>1237112.6100000001</v>
      </c>
      <c r="I34" s="8">
        <f t="shared" si="8"/>
        <v>1267611.6800000002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39117184.170000002</v>
      </c>
      <c r="H35" s="8">
        <v>39059614.490000002</v>
      </c>
      <c r="I35" s="8">
        <f t="shared" si="8"/>
        <v>-18776385.73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1986560.59</v>
      </c>
      <c r="H36" s="8">
        <v>1986560.59</v>
      </c>
      <c r="I36" s="8">
        <f t="shared" si="8"/>
        <v>342786.40999999992</v>
      </c>
    </row>
    <row r="37" spans="2:9" ht="14.95" customHeight="1" x14ac:dyDescent="0.25">
      <c r="B37" s="16" t="s">
        <v>41</v>
      </c>
      <c r="C37" s="1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14880723.51</v>
      </c>
      <c r="H37" s="5">
        <f t="shared" si="9"/>
        <v>13736407.83</v>
      </c>
      <c r="I37" s="5">
        <f t="shared" si="9"/>
        <v>-1602519.92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+D38+E38</f>
        <v>0</v>
      </c>
      <c r="G38" s="8">
        <v>0</v>
      </c>
      <c r="H38" s="8">
        <v>0</v>
      </c>
      <c r="I38" s="8">
        <f>+F38-G38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1725014.45</v>
      </c>
      <c r="H39" s="8">
        <v>1725014.45</v>
      </c>
      <c r="I39" s="8">
        <f t="shared" ref="I39:I46" si="11">+F39-G39</f>
        <v>-797765.34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1243477</v>
      </c>
      <c r="H40" s="8">
        <v>1243477</v>
      </c>
      <c r="I40" s="8">
        <f t="shared" si="11"/>
        <v>-1073477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10527867.16</v>
      </c>
      <c r="H41" s="8">
        <v>9383551.4800000004</v>
      </c>
      <c r="I41" s="8">
        <f t="shared" si="11"/>
        <v>-88460.080000000075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1347678</v>
      </c>
      <c r="H42" s="8">
        <v>1347678</v>
      </c>
      <c r="I42" s="8">
        <f t="shared" si="11"/>
        <v>57869.399999999907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36686.9</v>
      </c>
      <c r="H45" s="8">
        <v>36686.9</v>
      </c>
      <c r="I45" s="8">
        <f t="shared" si="11"/>
        <v>299313.09999999998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16" t="s">
        <v>51</v>
      </c>
      <c r="C47" s="17"/>
      <c r="D47" s="5">
        <f>SUM(D48:D56)</f>
        <v>3718914.0700000003</v>
      </c>
      <c r="E47" s="5">
        <f t="shared" ref="E47:I47" si="12">SUM(E48:E56)</f>
        <v>12082400</v>
      </c>
      <c r="F47" s="5">
        <f t="shared" si="12"/>
        <v>15801314.07</v>
      </c>
      <c r="G47" s="5">
        <f t="shared" si="12"/>
        <v>16123958.99</v>
      </c>
      <c r="H47" s="5">
        <f t="shared" si="12"/>
        <v>16123958.99</v>
      </c>
      <c r="I47" s="5">
        <f t="shared" si="12"/>
        <v>-322644.92000000062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+D48+E48</f>
        <v>1438914.07</v>
      </c>
      <c r="G48" s="8">
        <v>430668.77</v>
      </c>
      <c r="H48" s="8">
        <v>430668.77</v>
      </c>
      <c r="I48" s="8">
        <f>+F48-G48</f>
        <v>1008245.3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53539</v>
      </c>
      <c r="H49" s="8">
        <v>53539</v>
      </c>
      <c r="I49" s="8">
        <f t="shared" ref="I49:I56" si="14">+F49-G49</f>
        <v>-53539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12082400</v>
      </c>
      <c r="F51" s="8">
        <f t="shared" si="13"/>
        <v>14352400</v>
      </c>
      <c r="G51" s="8">
        <v>15596401.220000001</v>
      </c>
      <c r="H51" s="8">
        <v>15596401.220000001</v>
      </c>
      <c r="I51" s="8">
        <f t="shared" si="14"/>
        <v>-1244001.2200000007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0</v>
      </c>
      <c r="H55" s="8">
        <v>0</v>
      </c>
      <c r="I55" s="8">
        <f t="shared" si="14"/>
        <v>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16" t="s">
        <v>61</v>
      </c>
      <c r="C57" s="17"/>
      <c r="D57" s="5">
        <f>SUM(D58:D68)</f>
        <v>148391973.83000001</v>
      </c>
      <c r="E57" s="5">
        <f t="shared" ref="E57:I57" si="15">SUM(E58:E68)</f>
        <v>-19383538.079999998</v>
      </c>
      <c r="F57" s="5">
        <f t="shared" si="15"/>
        <v>129008435.75000001</v>
      </c>
      <c r="G57" s="5">
        <f t="shared" si="15"/>
        <v>70284675.319999993</v>
      </c>
      <c r="H57" s="5">
        <f t="shared" si="15"/>
        <v>45197256.659999996</v>
      </c>
      <c r="I57" s="5">
        <f t="shared" si="15"/>
        <v>58723760.430000022</v>
      </c>
    </row>
    <row r="58" spans="2:9" x14ac:dyDescent="0.25">
      <c r="B58" s="6"/>
      <c r="C58" s="7" t="s">
        <v>62</v>
      </c>
      <c r="D58" s="8">
        <v>148391973.83000001</v>
      </c>
      <c r="E58" s="8">
        <v>-19889410.079999998</v>
      </c>
      <c r="F58" s="8">
        <f>+D58+E58</f>
        <v>128502563.75000001</v>
      </c>
      <c r="G58" s="8">
        <v>69778803.319999993</v>
      </c>
      <c r="H58" s="8">
        <v>44691384.659999996</v>
      </c>
      <c r="I58" s="8">
        <f>+F58-G58</f>
        <v>58723760.430000022</v>
      </c>
    </row>
    <row r="59" spans="2:9" x14ac:dyDescent="0.25">
      <c r="B59" s="6"/>
      <c r="C59" s="7" t="s">
        <v>63</v>
      </c>
      <c r="D59" s="8">
        <v>0</v>
      </c>
      <c r="E59" s="8">
        <v>505872</v>
      </c>
      <c r="F59" s="8">
        <f>+D59+E59</f>
        <v>505872</v>
      </c>
      <c r="G59" s="8">
        <v>505872</v>
      </c>
      <c r="H59" s="8">
        <v>505872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16" t="s">
        <v>65</v>
      </c>
      <c r="C61" s="1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+D62+E62</f>
        <v>0</v>
      </c>
      <c r="G62" s="8">
        <v>0</v>
      </c>
      <c r="H62" s="8">
        <v>0</v>
      </c>
      <c r="I62" s="8">
        <f>+F62-G62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+F63-G63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16" t="s">
        <v>73</v>
      </c>
      <c r="C69" s="1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3948748.05</v>
      </c>
      <c r="H69" s="5">
        <f t="shared" si="19"/>
        <v>3918158.05</v>
      </c>
      <c r="I69" s="5">
        <f t="shared" si="19"/>
        <v>-556354.35999999987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+D70+E70</f>
        <v>0</v>
      </c>
      <c r="G70" s="8">
        <v>0</v>
      </c>
      <c r="H70" s="8">
        <v>0</v>
      </c>
      <c r="I70" s="8">
        <f>+F70-G70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3948748.05</v>
      </c>
      <c r="H72" s="8">
        <v>3918158.05</v>
      </c>
      <c r="I72" s="8">
        <f>+F72-G72</f>
        <v>-556354.35999999987</v>
      </c>
    </row>
    <row r="73" spans="2:9" ht="14.95" customHeight="1" x14ac:dyDescent="0.25">
      <c r="B73" s="16" t="s">
        <v>77</v>
      </c>
      <c r="C73" s="17"/>
      <c r="D73" s="5">
        <f>SUM(D74:D80)</f>
        <v>11196786</v>
      </c>
      <c r="E73" s="5">
        <f t="shared" ref="E73:I73" si="20">SUM(E74:E80)</f>
        <v>4000000</v>
      </c>
      <c r="F73" s="5">
        <f t="shared" si="20"/>
        <v>15196786</v>
      </c>
      <c r="G73" s="5">
        <f t="shared" si="20"/>
        <v>11481296.109999999</v>
      </c>
      <c r="H73" s="5">
        <f t="shared" si="20"/>
        <v>11481296.109999999</v>
      </c>
      <c r="I73" s="5">
        <f t="shared" si="20"/>
        <v>3715489.8899999997</v>
      </c>
    </row>
    <row r="74" spans="2:9" x14ac:dyDescent="0.25">
      <c r="B74" s="6"/>
      <c r="C74" s="7" t="s">
        <v>78</v>
      </c>
      <c r="D74" s="8">
        <v>6516786</v>
      </c>
      <c r="E74" s="9">
        <v>4000000</v>
      </c>
      <c r="F74" s="8">
        <f>+D74+E74</f>
        <v>10516786</v>
      </c>
      <c r="G74" s="8">
        <v>9910825</v>
      </c>
      <c r="H74" s="8">
        <v>9910825</v>
      </c>
      <c r="I74" s="8">
        <f t="shared" ref="I74:I80" si="21">+F74-G74</f>
        <v>605961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2">+D75+E75</f>
        <v>4680000</v>
      </c>
      <c r="G75" s="8">
        <v>1570471.11</v>
      </c>
      <c r="H75" s="8">
        <v>1570471.11</v>
      </c>
      <c r="I75" s="8">
        <f t="shared" si="21"/>
        <v>3109528.8899999997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2"/>
        <v>0</v>
      </c>
      <c r="G76" s="8">
        <v>0</v>
      </c>
      <c r="H76" s="8">
        <v>0</v>
      </c>
      <c r="I76" s="8">
        <f t="shared" si="21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2"/>
        <v>0</v>
      </c>
      <c r="G77" s="8">
        <v>0</v>
      </c>
      <c r="H77" s="8">
        <v>0</v>
      </c>
      <c r="I77" s="8">
        <f t="shared" si="21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2"/>
        <v>0</v>
      </c>
      <c r="G78" s="8">
        <v>0</v>
      </c>
      <c r="H78" s="8">
        <v>0</v>
      </c>
      <c r="I78" s="8">
        <f t="shared" si="21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2"/>
        <v>0</v>
      </c>
      <c r="G79" s="8">
        <v>0</v>
      </c>
      <c r="H79" s="8">
        <v>0</v>
      </c>
      <c r="I79" s="8">
        <f t="shared" si="21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2"/>
        <v>0</v>
      </c>
      <c r="G80" s="8">
        <v>0</v>
      </c>
      <c r="H80" s="8">
        <v>0</v>
      </c>
      <c r="I80" s="8">
        <f t="shared" si="21"/>
        <v>0</v>
      </c>
    </row>
    <row r="81" spans="2:9" ht="15.8" customHeight="1" thickBot="1" x14ac:dyDescent="0.3">
      <c r="B81" s="14" t="s">
        <v>85</v>
      </c>
      <c r="C81" s="1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287718420.26000005</v>
      </c>
      <c r="H81" s="13">
        <f t="shared" si="23"/>
        <v>261265807.57000005</v>
      </c>
      <c r="I81" s="13">
        <f t="shared" si="23"/>
        <v>29877090.560000017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2026-01-26T20:00:40Z</dcterms:modified>
</cp:coreProperties>
</file>