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3 - 26-01 XICOTEPEC\01- ESTADOS FINANCIEROS\2025\10 - OCTUBRE\ESTADOS_E_INFORMACION_PROGRAMATICA\"/>
    </mc:Choice>
  </mc:AlternateContent>
  <xr:revisionPtr revIDLastSave="0" documentId="8_{B66B30E4-B8AC-41FF-A617-9B19074902A6}" xr6:coauthVersionLast="47" xr6:coauthVersionMax="47" xr10:uidLastSave="{00000000-0000-0000-0000-000000000000}"/>
  <bookViews>
    <workbookView xWindow="-95" yWindow="0" windowWidth="13232" windowHeight="14047" xr2:uid="{00000000-000D-0000-FFFF-FFFF00000000}"/>
  </bookViews>
  <sheets>
    <sheet name="GCP" sheetId="1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8" l="1"/>
  <c r="J23" i="18"/>
  <c r="J22" i="18" s="1"/>
  <c r="J27" i="18"/>
  <c r="J30" i="18"/>
  <c r="J35" i="18"/>
  <c r="G35" i="18"/>
  <c r="J34" i="18" s="1"/>
  <c r="G30" i="18"/>
  <c r="G27" i="18"/>
  <c r="G23" i="18"/>
  <c r="G22" i="18" s="1"/>
  <c r="G14" i="18"/>
  <c r="I34" i="18"/>
  <c r="H34" i="18"/>
  <c r="F34" i="18"/>
  <c r="E34" i="18"/>
  <c r="G33" i="18"/>
  <c r="J33" i="18" s="1"/>
  <c r="G32" i="18"/>
  <c r="G29" i="18" s="1"/>
  <c r="G31" i="18"/>
  <c r="J31" i="18" s="1"/>
  <c r="I29" i="18"/>
  <c r="H29" i="18"/>
  <c r="F29" i="18"/>
  <c r="E29" i="18"/>
  <c r="G28" i="18"/>
  <c r="J28" i="18" s="1"/>
  <c r="G26" i="18"/>
  <c r="I26" i="18"/>
  <c r="H26" i="18"/>
  <c r="F26" i="18"/>
  <c r="E26" i="18"/>
  <c r="G25" i="18"/>
  <c r="J25" i="18" s="1"/>
  <c r="G24" i="18"/>
  <c r="J24" i="18" s="1"/>
  <c r="I22" i="18"/>
  <c r="H22" i="18"/>
  <c r="F22" i="18"/>
  <c r="E22" i="18"/>
  <c r="G21" i="18"/>
  <c r="J21" i="18" s="1"/>
  <c r="G20" i="18"/>
  <c r="J20" i="18" s="1"/>
  <c r="G19" i="18"/>
  <c r="J19" i="18" s="1"/>
  <c r="G18" i="18"/>
  <c r="J18" i="18" s="1"/>
  <c r="G17" i="18"/>
  <c r="J17" i="18" s="1"/>
  <c r="G16" i="18"/>
  <c r="J16" i="18" s="1"/>
  <c r="G15" i="18"/>
  <c r="J15" i="18" s="1"/>
  <c r="I13" i="18"/>
  <c r="H13" i="18"/>
  <c r="F13" i="18"/>
  <c r="E13" i="18"/>
  <c r="G12" i="18"/>
  <c r="J12" i="18" s="1"/>
  <c r="G11" i="18"/>
  <c r="J11" i="18" s="1"/>
  <c r="J10" i="18" s="1"/>
  <c r="I10" i="18"/>
  <c r="H10" i="18"/>
  <c r="G10" i="18"/>
  <c r="F10" i="18"/>
  <c r="E10" i="18"/>
  <c r="E40" i="18" s="1"/>
  <c r="G34" i="18" l="1"/>
  <c r="F40" i="18"/>
  <c r="G13" i="18"/>
  <c r="G9" i="18" s="1"/>
  <c r="I9" i="18"/>
  <c r="I40" i="18"/>
  <c r="H40" i="18"/>
  <c r="J13" i="18"/>
  <c r="J32" i="18"/>
  <c r="J29" i="18" s="1"/>
  <c r="J26" i="18"/>
  <c r="E9" i="18"/>
  <c r="F9" i="18"/>
  <c r="H9" i="18"/>
  <c r="G40" i="18" l="1"/>
  <c r="J40" i="18"/>
  <c r="J9" i="18"/>
</calcChain>
</file>

<file path=xl/sharedStrings.xml><?xml version="1.0" encoding="utf-8"?>
<sst xmlns="http://schemas.openxmlformats.org/spreadsheetml/2006/main" count="44" uniqueCount="44">
  <si>
    <t>Concepto</t>
  </si>
  <si>
    <t>Modificado</t>
  </si>
  <si>
    <t>Devengado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</si>
  <si>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</si>
  <si>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</si>
  <si>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</si>
  <si>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</si>
  <si>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</si>
  <si>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</si>
  <si>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</si>
  <si>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Total del Gasto</t>
  </si>
  <si>
    <t>Gasto por Categoría Programática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</si>
  <si>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</si>
  <si>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</si>
  <si>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</si>
  <si>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</si>
  <si>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</si>
  <si>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</si>
  <si>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</si>
  <si>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</si>
  <si>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</si>
  <si>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</si>
  <si>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</si>
  <si>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</si>
  <si>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</si>
  <si>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</si>
  <si>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</si>
  <si>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</si>
  <si>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</si>
  <si>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</si>
  <si>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</si>
  <si>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</si>
  <si>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</si>
  <si>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</si>
  <si>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</si>
  <si>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</si>
  <si>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</si>
  <si>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</si>
  <si>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</si>
  <si>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</si>
  <si>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</si>
  <si>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</si>
  <si>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MUNICIPIO DE XICOTEPEC PUEBLA</t>
  </si>
  <si>
    <t>Del 1 de enero al 31 de octubre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</si>
</sst>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2" fontId="0" fillId="0" borderId="0" xfId="0" applyNumberFormat="1"/>
    <xf numFmtId="2" fontId="3" fillId="4" borderId="5" xfId="0" applyNumberFormat="1" applyFont="1" applyFill="1" applyBorder="1" applyAlignment="1">
      <alignment horizontal="justify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>
      <alignment horizontal="justify" vertical="center" wrapText="1"/>
    </xf>
    <xf numFmtId="2" fontId="3" fillId="4" borderId="0" xfId="0" applyNumberFormat="1" applyFont="1" applyFill="1" applyAlignment="1">
      <alignment horizontal="justify" vertical="center" wrapText="1"/>
    </xf>
    <xf numFmtId="2" fontId="2" fillId="4" borderId="6" xfId="0" applyNumberFormat="1" applyFont="1" applyFill="1" applyBorder="1" applyAlignment="1">
      <alignment horizontal="justify" vertical="center" wrapText="1"/>
    </xf>
    <xf numFmtId="2" fontId="2" fillId="4" borderId="7" xfId="0" applyNumberFormat="1" applyFont="1" applyFill="1" applyBorder="1" applyAlignment="1">
      <alignment horizontal="justify" vertical="center" wrapText="1"/>
    </xf>
    <xf numFmtId="2" fontId="2" fillId="4" borderId="8" xfId="0" applyNumberFormat="1" applyFont="1" applyFill="1" applyBorder="1" applyAlignment="1">
      <alignment horizontal="justify" vertical="center" wrapText="1"/>
    </xf>
    <xf numFmtId="4" fontId="2" fillId="4" borderId="5" xfId="0" applyNumberFormat="1" applyFont="1" applyFill="1" applyBorder="1" applyAlignment="1">
      <alignment horizontal="right" vertical="center" wrapText="1"/>
    </xf>
    <xf numFmtId="4" fontId="5" fillId="4" borderId="5" xfId="0" applyNumberFormat="1" applyFont="1" applyFill="1" applyBorder="1" applyAlignment="1">
      <alignment horizontal="right" vertical="center" wrapText="1"/>
    </xf>
    <xf numFmtId="4" fontId="4" fillId="4" borderId="8" xfId="0" applyNumberFormat="1" applyFont="1" applyFill="1" applyBorder="1" applyAlignment="1">
      <alignment horizontal="right" vertical="center" wrapText="1"/>
    </xf>
    <xf numFmtId="4" fontId="4" fillId="4" borderId="5" xfId="0" applyNumberFormat="1" applyFont="1" applyFill="1" applyBorder="1" applyAlignment="1">
      <alignment horizontal="right" vertical="center" wrapText="1"/>
    </xf>
    <xf numFmtId="4" fontId="2" fillId="4" borderId="8" xfId="0" applyNumberFormat="1" applyFont="1" applyFill="1" applyBorder="1" applyAlignment="1">
      <alignment horizontal="right" vertical="center" wrapText="1"/>
    </xf>
    <xf numFmtId="0" fontId="2" fillId="2" borderId="8" xfId="0" applyFont="1" applyFill="1" applyBorder="1" applyAlignment="1">
      <alignment horizontal="center" vertical="center" wrapText="1"/>
    </xf>
    <xf numFmtId="43" fontId="0" fillId="0" borderId="0" xfId="1" applyFont="1"/>
    <xf numFmtId="2" fontId="2" fillId="4" borderId="0" xfId="0" applyNumberFormat="1" applyFont="1" applyFill="1" applyAlignment="1">
      <alignment horizontal="justify" vertical="center" wrapText="1"/>
    </xf>
    <xf numFmtId="2" fontId="2" fillId="4" borderId="10" xfId="0" applyNumberFormat="1" applyFont="1" applyFill="1" applyBorder="1" applyAlignment="1">
      <alignment horizontal="justify" vertical="center" wrapText="1"/>
    </xf>
    <xf numFmtId="2" fontId="2" fillId="4" borderId="12" xfId="0" applyNumberFormat="1" applyFont="1" applyFill="1" applyBorder="1" applyAlignment="1">
      <alignment horizontal="center" vertical="center" wrapText="1"/>
    </xf>
    <xf numFmtId="2" fontId="2" fillId="4" borderId="13" xfId="0" applyNumberFormat="1" applyFont="1" applyFill="1" applyBorder="1" applyAlignment="1">
      <alignment horizontal="center" vertical="center" wrapText="1"/>
    </xf>
    <xf numFmtId="2" fontId="2" fillId="4" borderId="17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horizontal="justify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6" xfId="0" applyNumberFormat="1" applyFont="1" applyFill="1" applyBorder="1" applyAlignment="1">
      <alignment horizontal="center" vertical="center"/>
    </xf>
    <xf numFmtId="2" fontId="4" fillId="3" borderId="7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8" xfId="0" applyNumberFormat="1" applyFont="1" applyFill="1" applyBorder="1" applyAlignment="1">
      <alignment horizontal="center" vertical="center"/>
    </xf>
    <xf numFmtId="2" fontId="2" fillId="3" borderId="19" xfId="0" applyNumberFormat="1" applyFont="1" applyFill="1" applyBorder="1" applyAlignment="1">
      <alignment horizontal="center" vertical="center"/>
    </xf>
    <xf numFmtId="2" fontId="2" fillId="3" borderId="20" xfId="0" applyNumberFormat="1" applyFont="1" applyFill="1" applyBorder="1" applyAlignment="1">
      <alignment horizontal="center" vertical="center"/>
    </xf>
    <xf numFmtId="2" fontId="2" fillId="3" borderId="16" xfId="0" applyNumberFormat="1" applyFont="1" applyFill="1" applyBorder="1" applyAlignment="1">
      <alignment horizontal="center" vertical="center" wrapText="1"/>
    </xf>
    <xf numFmtId="2" fontId="2" fillId="3" borderId="13" xfId="0" applyNumberFormat="1" applyFont="1" applyFill="1" applyBorder="1" applyAlignment="1">
      <alignment horizontal="center" vertical="center" wrapText="1"/>
    </xf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  <xf numFmtId="2" fontId="2" fillId="3" borderId="11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5E3E-42CB-4F9C-B5C1-3BCF253BEBBB}">
  <sheetPr>
    <tabColor rgb="FFC4D600"/>
  </sheetPr>
  <dimension ref="B1:J42"/>
  <sheetViews>
    <sheetView showGridLines="0" tabSelected="1" zoomScale="145" zoomScaleNormal="145" workbookViewId="0">
      <selection activeCell="B9" sqref="B9:D9"/>
    </sheetView>
  </sheetViews>
  <sheetFormatPr baseColWidth="10" defaultColWidth="11.375" defaultRowHeight="14.3" x14ac:dyDescent="0.25"/>
  <cols>
    <col min="1" max="1" width="3.25" style="2" customWidth="1"/>
    <col min="2" max="2" width="2.25" style="2" customWidth="1"/>
    <col min="3" max="3" width="7.625" style="2" customWidth="1"/>
    <col min="4" max="4" width="33.25" style="2" customWidth="1"/>
    <col min="5" max="6" width="11.625" style="2" customWidth="1"/>
    <col min="7" max="7" width="11.75" style="2" bestFit="1" customWidth="1"/>
    <col min="8" max="10" width="11.625" style="2" bestFit="1" customWidth="1"/>
    <col min="11" max="16384" width="11.375" style="2"/>
  </cols>
  <sheetData>
    <row r="1" spans="2:10" ht="15.8" thickBot="1" x14ac:dyDescent="0.3">
      <c r="B1" s="1"/>
    </row>
    <row r="2" spans="2:10" ht="14.95" x14ac:dyDescent="0.25">
      <c r="B2" s="23" t="s">
        <v>42</v>
      </c>
      <c r="C2" s="24"/>
      <c r="D2" s="24"/>
      <c r="E2" s="24"/>
      <c r="F2" s="24"/>
      <c r="G2" s="24"/>
      <c r="H2" s="24"/>
      <c r="I2" s="24"/>
      <c r="J2" s="25"/>
    </row>
    <row r="3" spans="2:10" x14ac:dyDescent="0.25">
      <c r="B3" s="26" t="s">
        <v>11</v>
      </c>
      <c r="C3" s="27"/>
      <c r="D3" s="27"/>
      <c r="E3" s="27"/>
      <c r="F3" s="27"/>
      <c r="G3" s="27"/>
      <c r="H3" s="27"/>
      <c r="I3" s="27"/>
      <c r="J3" s="28"/>
    </row>
    <row r="4" spans="2:10" ht="15.8" thickBot="1" x14ac:dyDescent="0.3">
      <c r="B4" s="29" t="s">
        <v>43</v>
      </c>
      <c r="C4" s="30"/>
      <c r="D4" s="30"/>
      <c r="E4" s="30"/>
      <c r="F4" s="30"/>
      <c r="G4" s="30"/>
      <c r="H4" s="30"/>
      <c r="I4" s="30"/>
      <c r="J4" s="31"/>
    </row>
    <row r="5" spans="2:10" ht="14.95" thickBot="1" x14ac:dyDescent="0.3">
      <c r="B5" s="23" t="s">
        <v>0</v>
      </c>
      <c r="C5" s="24"/>
      <c r="D5" s="32"/>
      <c r="E5" s="37" t="s">
        <v>3</v>
      </c>
      <c r="F5" s="38"/>
      <c r="G5" s="38"/>
      <c r="H5" s="38"/>
      <c r="I5" s="39"/>
      <c r="J5" s="40" t="s">
        <v>4</v>
      </c>
    </row>
    <row r="6" spans="2:10" ht="17" thickBot="1" x14ac:dyDescent="0.3">
      <c r="B6" s="26"/>
      <c r="C6" s="27"/>
      <c r="D6" s="33"/>
      <c r="E6" s="4" t="s">
        <v>5</v>
      </c>
      <c r="F6" s="4" t="s">
        <v>6</v>
      </c>
      <c r="G6" s="4" t="s">
        <v>1</v>
      </c>
      <c r="H6" s="4" t="s">
        <v>2</v>
      </c>
      <c r="I6" s="4" t="s">
        <v>7</v>
      </c>
      <c r="J6" s="41"/>
    </row>
    <row r="7" spans="2:10" ht="14.95" thickBot="1" x14ac:dyDescent="0.3">
      <c r="B7" s="34"/>
      <c r="C7" s="35"/>
      <c r="D7" s="36"/>
      <c r="E7" s="15">
        <v>1</v>
      </c>
      <c r="F7" s="15">
        <v>2</v>
      </c>
      <c r="G7" s="4" t="s">
        <v>8</v>
      </c>
      <c r="H7" s="15">
        <v>4</v>
      </c>
      <c r="I7" s="15">
        <v>5</v>
      </c>
      <c r="J7" s="4" t="s">
        <v>9</v>
      </c>
    </row>
    <row r="8" spans="2:10" ht="14.95" x14ac:dyDescent="0.25">
      <c r="B8" s="5"/>
      <c r="C8" s="6"/>
      <c r="D8" s="3"/>
      <c r="E8" s="3"/>
      <c r="F8" s="3"/>
      <c r="G8" s="3"/>
      <c r="H8" s="3"/>
      <c r="I8" s="3"/>
      <c r="J8" s="3"/>
    </row>
    <row r="9" spans="2:10" ht="14.95" customHeight="1" x14ac:dyDescent="0.25">
      <c r="B9" s="22" t="s">
        <v>12</v>
      </c>
      <c r="C9" s="17"/>
      <c r="D9" s="18"/>
      <c r="E9" s="10">
        <f t="shared" ref="E9:J9" si="0">+E10+E13+E22+E26+E29+E34+E36+E37+E38</f>
        <v>317595510.82000005</v>
      </c>
      <c r="F9" s="10">
        <f t="shared" si="0"/>
        <v>1.3969838619232178E-9</v>
      </c>
      <c r="G9" s="10">
        <f t="shared" si="0"/>
        <v>317595510.81999999</v>
      </c>
      <c r="H9" s="10">
        <f t="shared" si="0"/>
        <v>287718420.25999999</v>
      </c>
      <c r="I9" s="10">
        <f t="shared" si="0"/>
        <v>261265807.56999999</v>
      </c>
      <c r="J9" s="10">
        <f t="shared" si="0"/>
        <v>29877090.560000006</v>
      </c>
    </row>
    <row r="10" spans="2:10" ht="14.95" customHeight="1" x14ac:dyDescent="0.25">
      <c r="B10" s="5"/>
      <c r="C10" s="17" t="s">
        <v>13</v>
      </c>
      <c r="D10" s="18"/>
      <c r="E10" s="13">
        <f t="shared" ref="E10:J10" si="1">+E11+E12</f>
        <v>0</v>
      </c>
      <c r="F10" s="13">
        <f t="shared" si="1"/>
        <v>0</v>
      </c>
      <c r="G10" s="13">
        <f t="shared" si="1"/>
        <v>0</v>
      </c>
      <c r="H10" s="13">
        <f t="shared" si="1"/>
        <v>0</v>
      </c>
      <c r="I10" s="13">
        <f t="shared" si="1"/>
        <v>0</v>
      </c>
      <c r="J10" s="13">
        <f t="shared" si="1"/>
        <v>0</v>
      </c>
    </row>
    <row r="11" spans="2:10" x14ac:dyDescent="0.25">
      <c r="B11" s="5"/>
      <c r="C11" s="6"/>
      <c r="D11" s="3" t="s">
        <v>14</v>
      </c>
      <c r="E11" s="11">
        <v>0</v>
      </c>
      <c r="F11" s="11">
        <v>0</v>
      </c>
      <c r="G11" s="11">
        <f>+E11+F11</f>
        <v>0</v>
      </c>
      <c r="H11" s="11">
        <v>0</v>
      </c>
      <c r="I11" s="11">
        <v>0</v>
      </c>
      <c r="J11" s="11">
        <f>+G11-H11</f>
        <v>0</v>
      </c>
    </row>
    <row r="12" spans="2:10" ht="14.95" x14ac:dyDescent="0.25">
      <c r="B12" s="5"/>
      <c r="C12" s="6"/>
      <c r="D12" s="3" t="s">
        <v>15</v>
      </c>
      <c r="E12" s="11">
        <v>0</v>
      </c>
      <c r="F12" s="11">
        <v>0</v>
      </c>
      <c r="G12" s="11">
        <f>+E12+F12</f>
        <v>0</v>
      </c>
      <c r="H12" s="11">
        <v>0</v>
      </c>
      <c r="I12" s="11">
        <v>0</v>
      </c>
      <c r="J12" s="11">
        <f>+G12-H12</f>
        <v>0</v>
      </c>
    </row>
    <row r="13" spans="2:10" ht="14.95" customHeight="1" x14ac:dyDescent="0.25">
      <c r="B13" s="5"/>
      <c r="C13" s="17" t="s">
        <v>16</v>
      </c>
      <c r="D13" s="18"/>
      <c r="E13" s="13">
        <f t="shared" ref="E13:J13" si="2">+E14+E15+E16+E17+E18+E19+E20+E21</f>
        <v>276303848.10000002</v>
      </c>
      <c r="F13" s="13">
        <f t="shared" si="2"/>
        <v>-4022004.3999999985</v>
      </c>
      <c r="G13" s="13">
        <f t="shared" si="2"/>
        <v>272281843.69999999</v>
      </c>
      <c r="H13" s="13">
        <f t="shared" si="2"/>
        <v>247855156.93000001</v>
      </c>
      <c r="I13" s="13">
        <f t="shared" si="2"/>
        <v>221403509.95999998</v>
      </c>
      <c r="J13" s="13">
        <f t="shared" si="2"/>
        <v>24426686.770000007</v>
      </c>
    </row>
    <row r="14" spans="2:10" x14ac:dyDescent="0.25">
      <c r="B14" s="5"/>
      <c r="C14" s="6"/>
      <c r="D14" s="3" t="s">
        <v>17</v>
      </c>
      <c r="E14" s="11">
        <v>72511429.129999995</v>
      </c>
      <c r="F14" s="11">
        <v>15358007.550000001</v>
      </c>
      <c r="G14" s="11">
        <f>E14+F14</f>
        <v>87869436.679999992</v>
      </c>
      <c r="H14" s="11">
        <v>99622290.640000001</v>
      </c>
      <c r="I14" s="11">
        <v>98360877.010000005</v>
      </c>
      <c r="J14" s="11">
        <f>G14-H14</f>
        <v>-11752853.960000008</v>
      </c>
    </row>
    <row r="15" spans="2:10" x14ac:dyDescent="0.25">
      <c r="B15" s="5"/>
      <c r="C15" s="6"/>
      <c r="D15" s="3" t="s">
        <v>18</v>
      </c>
      <c r="E15" s="11">
        <v>176652955.21000001</v>
      </c>
      <c r="F15" s="11">
        <v>-19380011.949999999</v>
      </c>
      <c r="G15" s="11">
        <f t="shared" ref="G15:G20" si="3">+E15+F15</f>
        <v>157272943.26000002</v>
      </c>
      <c r="H15" s="11">
        <v>103514134.23</v>
      </c>
      <c r="I15" s="11">
        <v>78390750.569999993</v>
      </c>
      <c r="J15" s="11">
        <f t="shared" ref="J14:J21" si="4">+G15-H15</f>
        <v>53758809.030000016</v>
      </c>
    </row>
    <row r="16" spans="2:10" x14ac:dyDescent="0.25">
      <c r="B16" s="5"/>
      <c r="C16" s="6"/>
      <c r="D16" s="3" t="s">
        <v>19</v>
      </c>
      <c r="E16" s="11">
        <v>0</v>
      </c>
      <c r="F16" s="11">
        <v>0</v>
      </c>
      <c r="G16" s="11">
        <f t="shared" si="3"/>
        <v>0</v>
      </c>
      <c r="H16" s="11">
        <v>0</v>
      </c>
      <c r="I16" s="11">
        <v>0</v>
      </c>
      <c r="J16" s="11">
        <f>+G16-H16</f>
        <v>0</v>
      </c>
    </row>
    <row r="17" spans="2:10" x14ac:dyDescent="0.25">
      <c r="B17" s="5"/>
      <c r="C17" s="6"/>
      <c r="D17" s="3" t="s">
        <v>20</v>
      </c>
      <c r="E17" s="11">
        <v>27139463.760000002</v>
      </c>
      <c r="F17" s="11">
        <v>0</v>
      </c>
      <c r="G17" s="11">
        <f t="shared" si="3"/>
        <v>27139463.760000002</v>
      </c>
      <c r="H17" s="11">
        <v>44718732.060000002</v>
      </c>
      <c r="I17" s="11">
        <v>44651882.380000003</v>
      </c>
      <c r="J17" s="11">
        <f t="shared" si="4"/>
        <v>-17579268.300000001</v>
      </c>
    </row>
    <row r="18" spans="2:10" x14ac:dyDescent="0.25">
      <c r="B18" s="5"/>
      <c r="C18" s="6"/>
      <c r="D18" s="3" t="s">
        <v>21</v>
      </c>
      <c r="E18" s="11">
        <v>0</v>
      </c>
      <c r="F18" s="11">
        <v>0</v>
      </c>
      <c r="G18" s="11">
        <f t="shared" si="3"/>
        <v>0</v>
      </c>
      <c r="H18" s="11">
        <v>0</v>
      </c>
      <c r="I18" s="11">
        <v>0</v>
      </c>
      <c r="J18" s="11">
        <f t="shared" si="4"/>
        <v>0</v>
      </c>
    </row>
    <row r="19" spans="2:10" ht="16.3" x14ac:dyDescent="0.25">
      <c r="B19" s="5"/>
      <c r="C19" s="6"/>
      <c r="D19" s="3" t="s">
        <v>22</v>
      </c>
      <c r="E19" s="11">
        <v>0</v>
      </c>
      <c r="F19" s="11">
        <v>0</v>
      </c>
      <c r="G19" s="11">
        <f t="shared" si="3"/>
        <v>0</v>
      </c>
      <c r="H19" s="11">
        <v>0</v>
      </c>
      <c r="I19" s="11">
        <v>0</v>
      </c>
      <c r="J19" s="11">
        <f t="shared" si="4"/>
        <v>0</v>
      </c>
    </row>
    <row r="20" spans="2:10" x14ac:dyDescent="0.25">
      <c r="B20" s="5"/>
      <c r="C20" s="6"/>
      <c r="D20" s="3" t="s">
        <v>23</v>
      </c>
      <c r="E20" s="11">
        <v>0</v>
      </c>
      <c r="F20" s="11">
        <v>0</v>
      </c>
      <c r="G20" s="11">
        <f t="shared" si="3"/>
        <v>0</v>
      </c>
      <c r="H20" s="11">
        <v>0</v>
      </c>
      <c r="I20" s="11">
        <v>0</v>
      </c>
      <c r="J20" s="11">
        <f t="shared" si="4"/>
        <v>0</v>
      </c>
    </row>
    <row r="21" spans="2:10" x14ac:dyDescent="0.25">
      <c r="B21" s="5"/>
      <c r="C21" s="6"/>
      <c r="D21" s="3" t="s">
        <v>24</v>
      </c>
      <c r="E21" s="11">
        <v>0</v>
      </c>
      <c r="F21" s="11">
        <v>0</v>
      </c>
      <c r="G21" s="11">
        <f>+E21+F21</f>
        <v>0</v>
      </c>
      <c r="H21" s="11">
        <v>0</v>
      </c>
      <c r="I21" s="11">
        <v>0</v>
      </c>
      <c r="J21" s="11">
        <f t="shared" si="4"/>
        <v>0</v>
      </c>
    </row>
    <row r="22" spans="2:10" ht="14.95" customHeight="1" x14ac:dyDescent="0.25">
      <c r="B22" s="5"/>
      <c r="C22" s="17" t="s">
        <v>25</v>
      </c>
      <c r="D22" s="18"/>
      <c r="E22" s="13">
        <f t="shared" ref="E22:J22" si="5">+E23+E24+E25</f>
        <v>41291662.719999999</v>
      </c>
      <c r="F22" s="13">
        <f t="shared" si="5"/>
        <v>4022004.4</v>
      </c>
      <c r="G22" s="13">
        <f t="shared" si="5"/>
        <v>45313667.119999997</v>
      </c>
      <c r="H22" s="13">
        <f>+H23+H24+H25</f>
        <v>39863263.329999998</v>
      </c>
      <c r="I22" s="13">
        <f t="shared" si="5"/>
        <v>39862297.609999999</v>
      </c>
      <c r="J22" s="13">
        <f t="shared" si="5"/>
        <v>5450403.7899999991</v>
      </c>
    </row>
    <row r="23" spans="2:10" ht="16.3" x14ac:dyDescent="0.25">
      <c r="B23" s="5"/>
      <c r="C23" s="6"/>
      <c r="D23" s="3" t="s">
        <v>26</v>
      </c>
      <c r="E23" s="11">
        <v>34978010.979999997</v>
      </c>
      <c r="F23" s="11">
        <v>4022004.4</v>
      </c>
      <c r="G23" s="11">
        <f>E23+F23</f>
        <v>39000015.379999995</v>
      </c>
      <c r="H23" s="11">
        <v>33676970.479999997</v>
      </c>
      <c r="I23" s="11">
        <v>33676004.759999998</v>
      </c>
      <c r="J23" s="11">
        <f>G23-H23</f>
        <v>5323044.8999999985</v>
      </c>
    </row>
    <row r="24" spans="2:10" x14ac:dyDescent="0.25">
      <c r="B24" s="5"/>
      <c r="C24" s="6"/>
      <c r="D24" s="3" t="s">
        <v>27</v>
      </c>
      <c r="E24" s="11">
        <v>6313651.7400000002</v>
      </c>
      <c r="F24" s="11">
        <v>0</v>
      </c>
      <c r="G24" s="11">
        <f>+E24+F24</f>
        <v>6313651.7400000002</v>
      </c>
      <c r="H24" s="11">
        <v>6186292.8499999996</v>
      </c>
      <c r="I24" s="11">
        <v>6186292.8499999996</v>
      </c>
      <c r="J24" s="11">
        <f>+G24-H24</f>
        <v>127358.8900000006</v>
      </c>
    </row>
    <row r="25" spans="2:10" x14ac:dyDescent="0.25">
      <c r="B25" s="5"/>
      <c r="C25" s="6"/>
      <c r="D25" s="3" t="s">
        <v>28</v>
      </c>
      <c r="E25" s="11">
        <v>0</v>
      </c>
      <c r="F25" s="11">
        <v>0</v>
      </c>
      <c r="G25" s="11">
        <f>+E25+F25</f>
        <v>0</v>
      </c>
      <c r="H25" s="11">
        <v>0</v>
      </c>
      <c r="I25" s="11">
        <v>0</v>
      </c>
      <c r="J25" s="11">
        <f>+G25-H25</f>
        <v>0</v>
      </c>
    </row>
    <row r="26" spans="2:10" ht="14.95" customHeight="1" x14ac:dyDescent="0.25">
      <c r="B26" s="5"/>
      <c r="C26" s="17" t="s">
        <v>29</v>
      </c>
      <c r="D26" s="18"/>
      <c r="E26" s="13">
        <f t="shared" ref="E26:J26" si="6">+E27+E28</f>
        <v>0</v>
      </c>
      <c r="F26" s="13">
        <f t="shared" si="6"/>
        <v>0</v>
      </c>
      <c r="G26" s="13">
        <f t="shared" si="6"/>
        <v>0</v>
      </c>
      <c r="H26" s="13">
        <f t="shared" si="6"/>
        <v>0</v>
      </c>
      <c r="I26" s="13">
        <f t="shared" si="6"/>
        <v>0</v>
      </c>
      <c r="J26" s="13">
        <f t="shared" si="6"/>
        <v>0</v>
      </c>
    </row>
    <row r="27" spans="2:10" x14ac:dyDescent="0.25">
      <c r="B27" s="5"/>
      <c r="C27" s="6"/>
      <c r="D27" s="3" t="s">
        <v>30</v>
      </c>
      <c r="E27" s="11">
        <v>0</v>
      </c>
      <c r="F27" s="11">
        <v>0</v>
      </c>
      <c r="G27" s="11">
        <f>E27+F27</f>
        <v>0</v>
      </c>
      <c r="H27" s="11">
        <v>0</v>
      </c>
      <c r="I27" s="11">
        <v>0</v>
      </c>
      <c r="J27" s="11">
        <f>G27-H27</f>
        <v>0</v>
      </c>
    </row>
    <row r="28" spans="2:10" x14ac:dyDescent="0.25">
      <c r="B28" s="5"/>
      <c r="C28" s="6"/>
      <c r="D28" s="3" t="s">
        <v>31</v>
      </c>
      <c r="E28" s="11">
        <v>0</v>
      </c>
      <c r="F28" s="11">
        <v>0</v>
      </c>
      <c r="G28" s="11">
        <f>+E28+F28</f>
        <v>0</v>
      </c>
      <c r="H28" s="11">
        <v>0</v>
      </c>
      <c r="I28" s="11">
        <v>0</v>
      </c>
      <c r="J28" s="11">
        <f>+G28-H28</f>
        <v>0</v>
      </c>
    </row>
    <row r="29" spans="2:10" ht="14.95" customHeight="1" x14ac:dyDescent="0.25">
      <c r="B29" s="5"/>
      <c r="C29" s="17" t="s">
        <v>32</v>
      </c>
      <c r="D29" s="18"/>
      <c r="E29" s="13">
        <f t="shared" ref="E29:J29" si="7">+E30+E31+E32+E33</f>
        <v>0</v>
      </c>
      <c r="F29" s="13">
        <f t="shared" si="7"/>
        <v>0</v>
      </c>
      <c r="G29" s="13">
        <f t="shared" si="7"/>
        <v>0</v>
      </c>
      <c r="H29" s="13">
        <f t="shared" si="7"/>
        <v>0</v>
      </c>
      <c r="I29" s="13">
        <f t="shared" si="7"/>
        <v>0</v>
      </c>
      <c r="J29" s="13">
        <f t="shared" si="7"/>
        <v>0</v>
      </c>
    </row>
    <row r="30" spans="2:10" x14ac:dyDescent="0.25">
      <c r="B30" s="5"/>
      <c r="C30" s="6"/>
      <c r="D30" s="3" t="s">
        <v>33</v>
      </c>
      <c r="E30" s="11">
        <v>0</v>
      </c>
      <c r="F30" s="11">
        <v>0</v>
      </c>
      <c r="G30" s="11">
        <f>E30+F30</f>
        <v>0</v>
      </c>
      <c r="H30" s="11">
        <v>0</v>
      </c>
      <c r="I30" s="11">
        <v>0</v>
      </c>
      <c r="J30" s="11">
        <f>G30-H30</f>
        <v>0</v>
      </c>
    </row>
    <row r="31" spans="2:10" x14ac:dyDescent="0.25">
      <c r="B31" s="5"/>
      <c r="C31" s="6"/>
      <c r="D31" s="3" t="s">
        <v>34</v>
      </c>
      <c r="E31" s="11">
        <v>0</v>
      </c>
      <c r="F31" s="11">
        <v>0</v>
      </c>
      <c r="G31" s="11">
        <f>+E31+F31</f>
        <v>0</v>
      </c>
      <c r="H31" s="11">
        <v>0</v>
      </c>
      <c r="I31" s="11">
        <v>0</v>
      </c>
      <c r="J31" s="11">
        <f>+G31-H31</f>
        <v>0</v>
      </c>
    </row>
    <row r="32" spans="2:10" x14ac:dyDescent="0.25">
      <c r="B32" s="5"/>
      <c r="C32" s="6"/>
      <c r="D32" s="3" t="s">
        <v>35</v>
      </c>
      <c r="E32" s="11">
        <v>0</v>
      </c>
      <c r="F32" s="11">
        <v>0</v>
      </c>
      <c r="G32" s="11">
        <f>+E32+F32</f>
        <v>0</v>
      </c>
      <c r="H32" s="11">
        <v>0</v>
      </c>
      <c r="I32" s="11">
        <v>0</v>
      </c>
      <c r="J32" s="11">
        <f>+G32-H32</f>
        <v>0</v>
      </c>
    </row>
    <row r="33" spans="2:10" ht="16.3" x14ac:dyDescent="0.25">
      <c r="B33" s="5"/>
      <c r="C33" s="6"/>
      <c r="D33" s="3" t="s">
        <v>36</v>
      </c>
      <c r="E33" s="11">
        <v>0</v>
      </c>
      <c r="F33" s="11">
        <v>0</v>
      </c>
      <c r="G33" s="11">
        <f>+E33+F33</f>
        <v>0</v>
      </c>
      <c r="H33" s="11">
        <v>0</v>
      </c>
      <c r="I33" s="11">
        <v>0</v>
      </c>
      <c r="J33" s="11">
        <f>+G33-H33</f>
        <v>0</v>
      </c>
    </row>
    <row r="34" spans="2:10" ht="14.95" customHeight="1" x14ac:dyDescent="0.25">
      <c r="B34" s="5"/>
      <c r="C34" s="17" t="s">
        <v>37</v>
      </c>
      <c r="D34" s="18"/>
      <c r="E34" s="13">
        <f t="shared" ref="E34:J34" si="8">+E35</f>
        <v>0</v>
      </c>
      <c r="F34" s="13">
        <f t="shared" si="8"/>
        <v>0</v>
      </c>
      <c r="G34" s="13">
        <f t="shared" si="8"/>
        <v>0</v>
      </c>
      <c r="H34" s="13">
        <f t="shared" si="8"/>
        <v>0</v>
      </c>
      <c r="I34" s="13">
        <f t="shared" si="8"/>
        <v>0</v>
      </c>
      <c r="J34" s="13">
        <f t="shared" si="8"/>
        <v>0</v>
      </c>
    </row>
    <row r="35" spans="2:10" x14ac:dyDescent="0.25">
      <c r="B35" s="5"/>
      <c r="C35" s="6"/>
      <c r="D35" s="3" t="s">
        <v>38</v>
      </c>
      <c r="E35" s="11">
        <v>0</v>
      </c>
      <c r="F35" s="11">
        <v>0</v>
      </c>
      <c r="G35" s="11">
        <f>E35+F35</f>
        <v>0</v>
      </c>
      <c r="H35" s="11">
        <v>0</v>
      </c>
      <c r="I35" s="11">
        <v>0</v>
      </c>
      <c r="J35" s="11">
        <f>G35-H35</f>
        <v>0</v>
      </c>
    </row>
    <row r="36" spans="2:10" ht="14.95" customHeight="1" x14ac:dyDescent="0.25">
      <c r="B36" s="22" t="s">
        <v>39</v>
      </c>
      <c r="C36" s="17"/>
      <c r="D36" s="18"/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</row>
    <row r="37" spans="2:10" ht="14.95" customHeight="1" x14ac:dyDescent="0.25">
      <c r="B37" s="22" t="s">
        <v>40</v>
      </c>
      <c r="C37" s="17"/>
      <c r="D37" s="18"/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</row>
    <row r="38" spans="2:10" ht="14.95" customHeight="1" x14ac:dyDescent="0.25">
      <c r="B38" s="22" t="s">
        <v>41</v>
      </c>
      <c r="C38" s="17"/>
      <c r="D38" s="18"/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</row>
    <row r="39" spans="2:10" ht="14.95" thickBot="1" x14ac:dyDescent="0.3">
      <c r="B39" s="7"/>
      <c r="C39" s="8"/>
      <c r="D39" s="9"/>
      <c r="E39" s="14"/>
      <c r="F39" s="14"/>
      <c r="G39" s="14"/>
      <c r="H39" s="14"/>
      <c r="I39" s="14"/>
      <c r="J39" s="14"/>
    </row>
    <row r="40" spans="2:10" ht="15.8" customHeight="1" thickBot="1" x14ac:dyDescent="0.3">
      <c r="B40" s="19" t="s">
        <v>10</v>
      </c>
      <c r="C40" s="20"/>
      <c r="D40" s="21"/>
      <c r="E40" s="12">
        <f t="shared" ref="E40:J40" si="9">+E10+E13+E22+E26+E29+E34+E36+E37+E38</f>
        <v>317595510.82000005</v>
      </c>
      <c r="F40" s="12">
        <f t="shared" si="9"/>
        <v>1.3969838619232178E-9</v>
      </c>
      <c r="G40" s="12">
        <f t="shared" si="9"/>
        <v>317595510.81999999</v>
      </c>
      <c r="H40" s="12">
        <f t="shared" si="9"/>
        <v>287718420.25999999</v>
      </c>
      <c r="I40" s="12">
        <f t="shared" si="9"/>
        <v>261265807.56999999</v>
      </c>
      <c r="J40" s="12">
        <f t="shared" si="9"/>
        <v>29877090.560000006</v>
      </c>
    </row>
    <row r="42" spans="2:10" x14ac:dyDescent="0.25">
      <c r="I42" s="16"/>
    </row>
  </sheetData>
  <mergeCells count="17">
    <mergeCell ref="B9:D9"/>
    <mergeCell ref="C10:D10"/>
    <mergeCell ref="C13:D13"/>
    <mergeCell ref="B2:J2"/>
    <mergeCell ref="B3:J3"/>
    <mergeCell ref="B4:J4"/>
    <mergeCell ref="B5:D7"/>
    <mergeCell ref="E5:I5"/>
    <mergeCell ref="J5:J6"/>
    <mergeCell ref="C22:D22"/>
    <mergeCell ref="C26:D26"/>
    <mergeCell ref="B40:D40"/>
    <mergeCell ref="C34:D34"/>
    <mergeCell ref="B36:D36"/>
    <mergeCell ref="B37:D37"/>
    <mergeCell ref="B38:D38"/>
    <mergeCell ref="C29:D29"/>
  </mergeCells>
  <pageMargins left="1.299212598425197" right="0.70866141732283472" top="0.35433070866141736" bottom="0.15748031496062992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Isaac de los Santos</cp:lastModifiedBy>
  <cp:lastPrinted>2020-10-30T16:45:06Z</cp:lastPrinted>
  <dcterms:created xsi:type="dcterms:W3CDTF">2020-04-14T23:33:45Z</dcterms:created>
  <dcterms:modified xsi:type="dcterms:W3CDTF">2026-01-26T21:31:03Z</dcterms:modified>
</cp:coreProperties>
</file>